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SERS\SPORT\1. Event planning\2. Sports organisation\Squash\2018-2019\Results\"/>
    </mc:Choice>
  </mc:AlternateContent>
  <xr:revisionPtr revIDLastSave="0" documentId="13_ncr:1_{8BDE3916-E253-461D-80D3-4CD220BE2364}" xr6:coauthVersionLast="36" xr6:coauthVersionMax="36" xr10:uidLastSave="{00000000-0000-0000-0000-000000000000}"/>
  <bookViews>
    <workbookView xWindow="-120" yWindow="0" windowWidth="20730" windowHeight="11040" activeTab="6" xr2:uid="{00000000-000D-0000-FFFF-FFFF00000000}"/>
  </bookViews>
  <sheets>
    <sheet name="Groups List" sheetId="11" r:id="rId1"/>
    <sheet name="U11 RR" sheetId="3" r:id="rId2"/>
    <sheet name="U11 KO" sheetId="9" r:id="rId3"/>
    <sheet name="Open RR" sheetId="5" r:id="rId4"/>
    <sheet name="Open KO" sheetId="8" r:id="rId5"/>
    <sheet name="Doubles KO" sheetId="10" r:id="rId6"/>
    <sheet name="Girls RR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6" i="1" l="1"/>
  <c r="W14" i="1"/>
  <c r="X14" i="1" s="1"/>
  <c r="W12" i="1"/>
  <c r="X12" i="1" s="1"/>
  <c r="W10" i="1"/>
  <c r="W8" i="1"/>
  <c r="X8" i="1" s="1"/>
  <c r="W6" i="1"/>
  <c r="X6" i="1" s="1"/>
  <c r="W4" i="1"/>
  <c r="X4" i="1" s="1"/>
  <c r="W15" i="1"/>
  <c r="X15" i="1" s="1"/>
  <c r="W13" i="1"/>
  <c r="X13" i="1" s="1"/>
  <c r="W11" i="1"/>
  <c r="X11" i="1" s="1"/>
  <c r="W9" i="1"/>
  <c r="X9" i="1" s="1"/>
  <c r="W7" i="1"/>
  <c r="X7" i="1" s="1"/>
  <c r="W5" i="1"/>
  <c r="X5" i="1" s="1"/>
  <c r="W3" i="1"/>
  <c r="X3" i="1" s="1"/>
  <c r="X10" i="1" l="1"/>
  <c r="Y9" i="1"/>
  <c r="X16" i="1"/>
  <c r="Y15" i="1"/>
  <c r="Y3" i="1"/>
  <c r="Y13" i="1" l="1"/>
  <c r="T22" i="5"/>
  <c r="T18" i="5"/>
  <c r="T33" i="5"/>
  <c r="T49" i="5"/>
  <c r="T65" i="5"/>
  <c r="T64" i="5"/>
  <c r="T61" i="3" l="1"/>
  <c r="U61" i="3" s="1"/>
  <c r="T60" i="3"/>
  <c r="U60" i="3" s="1"/>
  <c r="T59" i="3"/>
  <c r="U59" i="3" s="1"/>
  <c r="T58" i="3"/>
  <c r="U58" i="3" s="1"/>
  <c r="T57" i="3"/>
  <c r="U57" i="3" s="1"/>
  <c r="T56" i="3"/>
  <c r="U56" i="3" s="1"/>
  <c r="T55" i="3"/>
  <c r="U55" i="3" s="1"/>
  <c r="T54" i="3"/>
  <c r="U54" i="3" s="1"/>
  <c r="T53" i="3"/>
  <c r="U53" i="3" s="1"/>
  <c r="T52" i="3"/>
  <c r="U52" i="3" s="1"/>
  <c r="T51" i="3"/>
  <c r="U51" i="3" s="1"/>
  <c r="T50" i="3"/>
  <c r="U50" i="3" s="1"/>
  <c r="T46" i="3"/>
  <c r="U46" i="3" s="1"/>
  <c r="T45" i="3"/>
  <c r="U45" i="3" s="1"/>
  <c r="T44" i="3"/>
  <c r="U44" i="3" s="1"/>
  <c r="T43" i="3"/>
  <c r="U43" i="3" s="1"/>
  <c r="T42" i="3"/>
  <c r="U42" i="3" s="1"/>
  <c r="T41" i="3"/>
  <c r="U41" i="3" s="1"/>
  <c r="T40" i="3"/>
  <c r="U40" i="3" s="1"/>
  <c r="T39" i="3"/>
  <c r="U39" i="3" s="1"/>
  <c r="T38" i="3"/>
  <c r="U38" i="3" s="1"/>
  <c r="T37" i="3"/>
  <c r="U37" i="3" s="1"/>
  <c r="T36" i="3"/>
  <c r="U36" i="3" s="1"/>
  <c r="T35" i="3"/>
  <c r="U35" i="3" s="1"/>
  <c r="T29" i="3"/>
  <c r="U29" i="3" s="1"/>
  <c r="T28" i="3"/>
  <c r="T27" i="3"/>
  <c r="U27" i="3" s="1"/>
  <c r="T26" i="3"/>
  <c r="U26" i="3" s="1"/>
  <c r="T25" i="3"/>
  <c r="U25" i="3" s="1"/>
  <c r="T24" i="3"/>
  <c r="T23" i="3"/>
  <c r="U23" i="3" s="1"/>
  <c r="T22" i="3"/>
  <c r="U22" i="3" s="1"/>
  <c r="T21" i="3"/>
  <c r="U21" i="3" s="1"/>
  <c r="T20" i="3"/>
  <c r="T19" i="3"/>
  <c r="U19" i="3" s="1"/>
  <c r="T18" i="3"/>
  <c r="U18" i="3" s="1"/>
  <c r="V20" i="3" l="1"/>
  <c r="V24" i="3"/>
  <c r="V28" i="3"/>
  <c r="V37" i="3"/>
  <c r="V41" i="3"/>
  <c r="V45" i="3"/>
  <c r="V52" i="3"/>
  <c r="V56" i="3"/>
  <c r="V60" i="3"/>
  <c r="V35" i="3"/>
  <c r="V39" i="3"/>
  <c r="V43" i="3"/>
  <c r="V50" i="3"/>
  <c r="V54" i="3"/>
  <c r="V58" i="3"/>
  <c r="V18" i="3"/>
  <c r="U20" i="3"/>
  <c r="V22" i="3"/>
  <c r="U24" i="3"/>
  <c r="V26" i="3"/>
  <c r="U28" i="3"/>
  <c r="Y11" i="1"/>
  <c r="T75" i="5"/>
  <c r="U75" i="5" s="1"/>
  <c r="T74" i="5"/>
  <c r="U74" i="5" s="1"/>
  <c r="T73" i="5"/>
  <c r="U73" i="5" s="1"/>
  <c r="T72" i="5"/>
  <c r="U72" i="5" s="1"/>
  <c r="T71" i="5"/>
  <c r="U71" i="5" s="1"/>
  <c r="T70" i="5"/>
  <c r="U70" i="5" s="1"/>
  <c r="T69" i="5"/>
  <c r="U69" i="5" s="1"/>
  <c r="T68" i="5"/>
  <c r="U68" i="5" s="1"/>
  <c r="T67" i="5"/>
  <c r="U67" i="5" s="1"/>
  <c r="T66" i="5"/>
  <c r="U66" i="5" s="1"/>
  <c r="U65" i="5"/>
  <c r="U64" i="5"/>
  <c r="T60" i="5"/>
  <c r="U60" i="5" s="1"/>
  <c r="T59" i="5"/>
  <c r="U59" i="5" s="1"/>
  <c r="T58" i="5"/>
  <c r="U58" i="5" s="1"/>
  <c r="T57" i="5"/>
  <c r="U57" i="5" s="1"/>
  <c r="T56" i="5"/>
  <c r="U56" i="5" s="1"/>
  <c r="T55" i="5"/>
  <c r="U55" i="5" s="1"/>
  <c r="T54" i="5"/>
  <c r="U54" i="5" s="1"/>
  <c r="T53" i="5"/>
  <c r="U53" i="5" s="1"/>
  <c r="T52" i="5"/>
  <c r="U52" i="5" s="1"/>
  <c r="T51" i="5"/>
  <c r="U51" i="5" s="1"/>
  <c r="T50" i="5"/>
  <c r="U50" i="5" s="1"/>
  <c r="U49" i="5"/>
  <c r="T29" i="5"/>
  <c r="U29" i="5" s="1"/>
  <c r="T28" i="5"/>
  <c r="U28" i="5" s="1"/>
  <c r="T27" i="5"/>
  <c r="U27" i="5" s="1"/>
  <c r="T26" i="5"/>
  <c r="U26" i="5" s="1"/>
  <c r="T25" i="5"/>
  <c r="U25" i="5" s="1"/>
  <c r="T24" i="5"/>
  <c r="U24" i="5" s="1"/>
  <c r="T23" i="5"/>
  <c r="U23" i="5" s="1"/>
  <c r="U22" i="5"/>
  <c r="T21" i="5"/>
  <c r="U21" i="5" s="1"/>
  <c r="T20" i="5"/>
  <c r="U20" i="5" s="1"/>
  <c r="T19" i="5"/>
  <c r="U19" i="5" s="1"/>
  <c r="U18" i="5"/>
  <c r="T90" i="5"/>
  <c r="U90" i="5" s="1"/>
  <c r="T89" i="5"/>
  <c r="U89" i="5" s="1"/>
  <c r="T88" i="5"/>
  <c r="U88" i="5" s="1"/>
  <c r="T87" i="5"/>
  <c r="U87" i="5" s="1"/>
  <c r="T86" i="5"/>
  <c r="U86" i="5" s="1"/>
  <c r="T85" i="5"/>
  <c r="U85" i="5" s="1"/>
  <c r="T84" i="5"/>
  <c r="U84" i="5" s="1"/>
  <c r="T83" i="5"/>
  <c r="U83" i="5" s="1"/>
  <c r="T82" i="5"/>
  <c r="U82" i="5" s="1"/>
  <c r="T81" i="5"/>
  <c r="U81" i="5" s="1"/>
  <c r="T80" i="5"/>
  <c r="U80" i="5" s="1"/>
  <c r="T79" i="5"/>
  <c r="U79" i="5" s="1"/>
  <c r="T44" i="5"/>
  <c r="U44" i="5" s="1"/>
  <c r="T43" i="5"/>
  <c r="U43" i="5" s="1"/>
  <c r="T42" i="5"/>
  <c r="U42" i="5" s="1"/>
  <c r="T41" i="5"/>
  <c r="U41" i="5" s="1"/>
  <c r="T40" i="5"/>
  <c r="U40" i="5" s="1"/>
  <c r="T39" i="5"/>
  <c r="U39" i="5" s="1"/>
  <c r="T38" i="5"/>
  <c r="U38" i="5" s="1"/>
  <c r="T37" i="5"/>
  <c r="U37" i="5" s="1"/>
  <c r="T36" i="5"/>
  <c r="U36" i="5" s="1"/>
  <c r="T35" i="5"/>
  <c r="U35" i="5" s="1"/>
  <c r="T34" i="5"/>
  <c r="U34" i="5" s="1"/>
  <c r="U33" i="5"/>
  <c r="T14" i="5"/>
  <c r="U14" i="5" s="1"/>
  <c r="T13" i="5"/>
  <c r="U13" i="5" s="1"/>
  <c r="T12" i="5"/>
  <c r="U12" i="5" s="1"/>
  <c r="T11" i="5"/>
  <c r="U11" i="5" s="1"/>
  <c r="T10" i="5"/>
  <c r="U10" i="5" s="1"/>
  <c r="T9" i="5"/>
  <c r="U9" i="5" s="1"/>
  <c r="T8" i="5"/>
  <c r="U8" i="5" s="1"/>
  <c r="T7" i="5"/>
  <c r="U7" i="5" s="1"/>
  <c r="T6" i="5"/>
  <c r="U6" i="5" s="1"/>
  <c r="T5" i="5"/>
  <c r="U5" i="5" s="1"/>
  <c r="T4" i="5"/>
  <c r="U4" i="5" s="1"/>
  <c r="T3" i="5"/>
  <c r="U3" i="5" s="1"/>
  <c r="W78" i="3"/>
  <c r="X78" i="3" s="1"/>
  <c r="W77" i="3"/>
  <c r="X77" i="3" s="1"/>
  <c r="W76" i="3"/>
  <c r="X76" i="3" s="1"/>
  <c r="W75" i="3"/>
  <c r="X75" i="3" s="1"/>
  <c r="W74" i="3"/>
  <c r="X74" i="3" s="1"/>
  <c r="W73" i="3"/>
  <c r="X73" i="3" s="1"/>
  <c r="W72" i="3"/>
  <c r="X72" i="3" s="1"/>
  <c r="W71" i="3"/>
  <c r="X71" i="3" s="1"/>
  <c r="W70" i="3"/>
  <c r="X70" i="3" s="1"/>
  <c r="W69" i="3"/>
  <c r="X69" i="3" s="1"/>
  <c r="W68" i="3"/>
  <c r="X68" i="3" s="1"/>
  <c r="W67" i="3"/>
  <c r="X67" i="3" s="1"/>
  <c r="W66" i="3"/>
  <c r="X66" i="3" s="1"/>
  <c r="W65" i="3"/>
  <c r="X65" i="3" s="1"/>
  <c r="T14" i="3"/>
  <c r="U14" i="3" s="1"/>
  <c r="T13" i="3"/>
  <c r="U13" i="3" s="1"/>
  <c r="T12" i="3"/>
  <c r="U12" i="3" s="1"/>
  <c r="T11" i="3"/>
  <c r="U11" i="3" s="1"/>
  <c r="T10" i="3"/>
  <c r="T9" i="3"/>
  <c r="U9" i="3" s="1"/>
  <c r="T8" i="3"/>
  <c r="U8" i="3" s="1"/>
  <c r="T7" i="3"/>
  <c r="U7" i="3" s="1"/>
  <c r="T6" i="3"/>
  <c r="U6" i="3" s="1"/>
  <c r="T5" i="3"/>
  <c r="U5" i="3" s="1"/>
  <c r="T4" i="3"/>
  <c r="U4" i="3" s="1"/>
  <c r="T3" i="3"/>
  <c r="U3" i="3" s="1"/>
  <c r="V9" i="3" l="1"/>
  <c r="U10" i="3"/>
  <c r="V68" i="5"/>
  <c r="V72" i="5"/>
  <c r="V64" i="5"/>
  <c r="V66" i="5"/>
  <c r="V70" i="5"/>
  <c r="V74" i="5"/>
  <c r="V53" i="5"/>
  <c r="V57" i="5"/>
  <c r="V49" i="5"/>
  <c r="V51" i="5"/>
  <c r="V55" i="5"/>
  <c r="V59" i="5"/>
  <c r="V18" i="5"/>
  <c r="V22" i="5"/>
  <c r="V26" i="5"/>
  <c r="V20" i="5"/>
  <c r="V24" i="5"/>
  <c r="V28" i="5"/>
  <c r="V79" i="5"/>
  <c r="V83" i="5"/>
  <c r="V87" i="5"/>
  <c r="V81" i="5"/>
  <c r="V85" i="5"/>
  <c r="V89" i="5"/>
  <c r="V33" i="5"/>
  <c r="V37" i="5"/>
  <c r="V41" i="5"/>
  <c r="V35" i="5"/>
  <c r="V39" i="5"/>
  <c r="V43" i="5"/>
  <c r="V5" i="5"/>
  <c r="V9" i="5"/>
  <c r="V13" i="5"/>
  <c r="V3" i="5"/>
  <c r="V7" i="5"/>
  <c r="V11" i="5"/>
  <c r="Y67" i="3"/>
  <c r="Y71" i="3"/>
  <c r="Y75" i="3"/>
  <c r="Y65" i="3"/>
  <c r="Y69" i="3"/>
  <c r="Y73" i="3"/>
  <c r="Y77" i="3"/>
  <c r="V5" i="3"/>
  <c r="V7" i="3"/>
  <c r="V13" i="3"/>
  <c r="V3" i="3"/>
  <c r="V11" i="3"/>
  <c r="Y7" i="1" l="1"/>
  <c r="Y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pilcher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N6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T6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6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L6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R6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7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7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N7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T7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7" authorId="0" shapeId="0" xr:uid="{00000000-0006-0000-0100-00000D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7" authorId="0" shapeId="0" xr:uid="{00000000-0006-0000-0100-00000E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L7" authorId="0" shapeId="0" xr:uid="{00000000-0006-0000-0100-00000F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R7" authorId="0" shapeId="0" xr:uid="{00000000-0006-0000-0100-000010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8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8" authorId="0" shapeId="0" xr:uid="{00000000-0006-0000-0100-000012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N8" authorId="0" shapeId="0" xr:uid="{00000000-0006-0000-0100-000013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T8" authorId="0" shapeId="0" xr:uid="{00000000-0006-0000-0100-000014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8" authorId="0" shapeId="0" xr:uid="{00000000-0006-0000-0100-000015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8" authorId="0" shapeId="0" xr:uid="{00000000-0006-0000-0100-000016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L8" authorId="0" shapeId="0" xr:uid="{00000000-0006-0000-0100-000017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R8" authorId="0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B15" authorId="0" shapeId="0" xr:uid="{00000000-0006-0000-0100-000019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15" authorId="0" shapeId="0" xr:uid="{00000000-0006-0000-0100-00001A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N15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T15" authorId="0" shapeId="0" xr:uid="{00000000-0006-0000-0100-00001C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15" authorId="0" shapeId="0" xr:uid="{00000000-0006-0000-0100-00001D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15" authorId="0" shapeId="0" xr:uid="{00000000-0006-0000-0100-00001E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L15" authorId="0" shapeId="0" xr:uid="{00000000-0006-0000-0100-00001F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R15" authorId="0" shapeId="0" xr:uid="{00000000-0006-0000-0100-000020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16" authorId="0" shapeId="0" xr:uid="{00000000-0006-0000-0100-000021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16" authorId="0" shapeId="0" xr:uid="{00000000-0006-0000-0100-000022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N16" authorId="0" shapeId="0" xr:uid="{00000000-0006-0000-0100-000023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T16" authorId="0" shapeId="0" xr:uid="{00000000-0006-0000-0100-000024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16" authorId="0" shapeId="0" xr:uid="{00000000-0006-0000-0100-000025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16" authorId="0" shapeId="0" xr:uid="{00000000-0006-0000-0100-000026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L16" authorId="0" shapeId="0" xr:uid="{00000000-0006-0000-0100-000027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R16" authorId="0" shapeId="0" xr:uid="{00000000-0006-0000-0100-000028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17" authorId="0" shapeId="0" xr:uid="{00000000-0006-0000-0100-000029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17" authorId="0" shapeId="0" xr:uid="{00000000-0006-0000-0100-00002A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N17" authorId="0" shapeId="0" xr:uid="{00000000-0006-0000-0100-00002B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T17" authorId="0" shapeId="0" xr:uid="{00000000-0006-0000-0100-00002C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17" authorId="0" shapeId="0" xr:uid="{00000000-0006-0000-0100-00002D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17" authorId="0" shapeId="0" xr:uid="{00000000-0006-0000-0100-00002E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I17" authorId="0" shapeId="0" xr:uid="{00000000-0006-0000-0100-00002F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L17" authorId="0" shapeId="0" xr:uid="{00000000-0006-0000-0100-000030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R17" authorId="0" shapeId="0" xr:uid="{00000000-0006-0000-0100-000031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E21" authorId="0" shapeId="0" xr:uid="{00000000-0006-0000-0100-00003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21" authorId="0" shapeId="0" xr:uid="{00000000-0006-0000-0100-000033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21" authorId="0" shapeId="0" xr:uid="{00000000-0006-0000-0100-000034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21" authorId="0" shapeId="0" xr:uid="{00000000-0006-0000-0100-000035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I21" authorId="0" shapeId="0" xr:uid="{00000000-0006-0000-0100-000036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22" authorId="0" shapeId="0" xr:uid="{00000000-0006-0000-0100-000037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22" authorId="0" shapeId="0" xr:uid="{00000000-0006-0000-0100-000038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22" authorId="0" shapeId="0" xr:uid="{00000000-0006-0000-0100-000039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22" authorId="0" shapeId="0" xr:uid="{00000000-0006-0000-0100-00003A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23" authorId="0" shapeId="0" xr:uid="{00000000-0006-0000-0100-00003B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23" authorId="0" shapeId="0" xr:uid="{00000000-0006-0000-0100-00003C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23" authorId="0" shapeId="0" xr:uid="{00000000-0006-0000-0100-00003D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23" authorId="0" shapeId="0" xr:uid="{00000000-0006-0000-0100-00003E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E27" authorId="0" shapeId="0" xr:uid="{00000000-0006-0000-0100-00003F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27" authorId="0" shapeId="0" xr:uid="{00000000-0006-0000-0100-000040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27" authorId="0" shapeId="0" xr:uid="{00000000-0006-0000-0100-00004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C27" authorId="0" shapeId="0" xr:uid="{00000000-0006-0000-0100-00004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I27" authorId="0" shapeId="0" xr:uid="{00000000-0006-0000-0100-000043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28" authorId="0" shapeId="0" xr:uid="{00000000-0006-0000-0100-000044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28" authorId="0" shapeId="0" xr:uid="{00000000-0006-0000-0100-000045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28" authorId="0" shapeId="0" xr:uid="{00000000-0006-0000-0100-000046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28" authorId="0" shapeId="0" xr:uid="{00000000-0006-0000-0100-000047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29" authorId="0" shapeId="0" xr:uid="{00000000-0006-0000-0100-000048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29" authorId="0" shapeId="0" xr:uid="{00000000-0006-0000-0100-000049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29" authorId="0" shapeId="0" xr:uid="{00000000-0006-0000-0100-00004A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29" authorId="0" shapeId="0" xr:uid="{00000000-0006-0000-0100-00004B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pilcher</author>
  </authors>
  <commentList>
    <comment ref="B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6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N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T6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6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L6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R6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7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7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N7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T7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7" authorId="0" shapeId="0" xr:uid="{00000000-0006-0000-0200-00000D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7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L7" authorId="0" shapeId="0" xr:uid="{00000000-0006-0000-0200-00000F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R7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8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8" authorId="0" shapeId="0" xr:uid="{00000000-0006-0000-0200-000012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N8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T8" authorId="0" shapeId="0" xr:uid="{00000000-0006-0000-0200-000014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8" authorId="0" shapeId="0" xr:uid="{00000000-0006-0000-0200-000015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8" authorId="0" shapeId="0" xr:uid="{00000000-0006-0000-0200-000016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L8" authorId="0" shapeId="0" xr:uid="{00000000-0006-0000-0200-000017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R8" authorId="0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B15" authorId="0" shapeId="0" xr:uid="{00000000-0006-0000-0200-000019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15" authorId="0" shapeId="0" xr:uid="{00000000-0006-0000-0200-00001A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N15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T15" authorId="0" shapeId="0" xr:uid="{00000000-0006-0000-0200-00001C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15" authorId="0" shapeId="0" xr:uid="{00000000-0006-0000-0200-00001D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15" authorId="0" shapeId="0" xr:uid="{00000000-0006-0000-0200-00001E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L15" authorId="0" shapeId="0" xr:uid="{00000000-0006-0000-0200-00001F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R15" authorId="0" shapeId="0" xr:uid="{00000000-0006-0000-0200-000020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16" authorId="0" shapeId="0" xr:uid="{00000000-0006-0000-0200-000021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16" authorId="0" shapeId="0" xr:uid="{00000000-0006-0000-0200-000022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N16" authorId="0" shapeId="0" xr:uid="{00000000-0006-0000-0200-000023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T16" authorId="0" shapeId="0" xr:uid="{00000000-0006-0000-0200-000024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16" authorId="0" shapeId="0" xr:uid="{00000000-0006-0000-0200-000025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16" authorId="0" shapeId="0" xr:uid="{00000000-0006-0000-0200-000026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L16" authorId="0" shapeId="0" xr:uid="{00000000-0006-0000-0200-000027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R16" authorId="0" shapeId="0" xr:uid="{00000000-0006-0000-0200-000028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17" authorId="0" shapeId="0" xr:uid="{00000000-0006-0000-0200-000029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17" authorId="0" shapeId="0" xr:uid="{00000000-0006-0000-0200-00002A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N17" authorId="0" shapeId="0" xr:uid="{00000000-0006-0000-0200-00002B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T17" authorId="0" shapeId="0" xr:uid="{00000000-0006-0000-0200-00002C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17" authorId="0" shapeId="0" xr:uid="{00000000-0006-0000-0200-00002D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17" authorId="0" shapeId="0" xr:uid="{00000000-0006-0000-0200-00002E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L17" authorId="0" shapeId="0" xr:uid="{00000000-0006-0000-0200-00002F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R17" authorId="0" shapeId="0" xr:uid="{00000000-0006-0000-0200-000030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B21" authorId="0" shapeId="0" xr:uid="{00000000-0006-0000-0200-00003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E21" authorId="0" shapeId="0" xr:uid="{00000000-0006-0000-0200-00003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21" authorId="0" shapeId="0" xr:uid="{00000000-0006-0000-0200-000033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Z21" authorId="0" shapeId="0" xr:uid="{00000000-0006-0000-0200-000034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21" authorId="0" shapeId="0" xr:uid="{00000000-0006-0000-0200-000035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22" authorId="0" shapeId="0" xr:uid="{00000000-0006-0000-0200-000036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22" authorId="0" shapeId="0" xr:uid="{00000000-0006-0000-0200-000037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22" authorId="0" shapeId="0" xr:uid="{00000000-0006-0000-0200-000038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22" authorId="0" shapeId="0" xr:uid="{00000000-0006-0000-0200-000039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23" authorId="0" shapeId="0" xr:uid="{00000000-0006-0000-0200-00003A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23" authorId="0" shapeId="0" xr:uid="{00000000-0006-0000-0200-00003B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23" authorId="0" shapeId="0" xr:uid="{00000000-0006-0000-0200-00003C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23" authorId="0" shapeId="0" xr:uid="{00000000-0006-0000-0200-00003D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B27" authorId="0" shapeId="0" xr:uid="{00000000-0006-0000-0200-00003E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H27" authorId="0" shapeId="0" xr:uid="{00000000-0006-0000-0200-00003F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K27" authorId="0" shapeId="0" xr:uid="{00000000-0006-0000-0200-000040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F27" authorId="0" shapeId="0" xr:uid="{00000000-0006-0000-0200-00004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AI27" authorId="0" shapeId="0" xr:uid="{00000000-0006-0000-0200-000042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28" authorId="0" shapeId="0" xr:uid="{00000000-0006-0000-0200-000043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H28" authorId="0" shapeId="0" xr:uid="{00000000-0006-0000-0200-000044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Z28" authorId="0" shapeId="0" xr:uid="{00000000-0006-0000-0200-000045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AF28" authorId="0" shapeId="0" xr:uid="{00000000-0006-0000-0200-000046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29" authorId="0" shapeId="0" xr:uid="{00000000-0006-0000-0200-000047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H29" authorId="0" shapeId="0" xr:uid="{00000000-0006-0000-0200-000048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Z29" authorId="0" shapeId="0" xr:uid="{00000000-0006-0000-0200-000049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  <comment ref="AF29" authorId="0" shapeId="0" xr:uid="{00000000-0006-0000-0200-00004A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</commentList>
</comments>
</file>

<file path=xl/sharedStrings.xml><?xml version="1.0" encoding="utf-8"?>
<sst xmlns="http://schemas.openxmlformats.org/spreadsheetml/2006/main" count="1215" uniqueCount="675">
  <si>
    <t>GIRLS GROUP A</t>
  </si>
  <si>
    <t>Sub Totals</t>
  </si>
  <si>
    <t>Total</t>
  </si>
  <si>
    <t>Position</t>
  </si>
  <si>
    <t>Average</t>
  </si>
  <si>
    <t>Averages</t>
  </si>
  <si>
    <t>U-11 GROUP A</t>
  </si>
  <si>
    <t>U-11 GROUP B</t>
  </si>
  <si>
    <t>U-11 GROUP C</t>
  </si>
  <si>
    <t>OPEN GROUP F</t>
  </si>
  <si>
    <t>OPEN GROUP G</t>
  </si>
  <si>
    <t>OPEN GROUP H</t>
  </si>
  <si>
    <t>OPEN GROUP I</t>
  </si>
  <si>
    <t>OPEN GROUP J</t>
  </si>
  <si>
    <t>Grace Jeffrey</t>
  </si>
  <si>
    <t>Bunny Bingham</t>
  </si>
  <si>
    <t>Lilia Dunn</t>
  </si>
  <si>
    <t>Beau Gillingham</t>
  </si>
  <si>
    <t>U-11 GROUP D</t>
  </si>
  <si>
    <t>U-11 GROUP E</t>
  </si>
  <si>
    <t>THOMAS REW</t>
  </si>
  <si>
    <t>DEVAN RADIA</t>
  </si>
  <si>
    <t>TANEESH SINGH</t>
  </si>
  <si>
    <t>EDWARD HALL</t>
  </si>
  <si>
    <t>YASMIN BROWN</t>
  </si>
  <si>
    <t>THOMAS WELCH</t>
  </si>
  <si>
    <t>REUBEN THAIN</t>
  </si>
  <si>
    <t>SHUN KARYIZONO</t>
  </si>
  <si>
    <t>ROLLO AMIN</t>
  </si>
  <si>
    <t>LYDIA McLEOD</t>
  </si>
  <si>
    <t>JAMES NETHERCOTT</t>
  </si>
  <si>
    <t>WILLIAM HALL</t>
  </si>
  <si>
    <t>DOMINIC CROWLEY</t>
  </si>
  <si>
    <t>JONTY GODFREY</t>
  </si>
  <si>
    <t>BEN BAKER</t>
  </si>
  <si>
    <t>MAX COKER</t>
  </si>
  <si>
    <t>JOSH PAGET</t>
  </si>
  <si>
    <t>HUMPHERY
 COOPER-SMITH</t>
  </si>
  <si>
    <t>HUMPHERY 
COOPER-SMITH</t>
  </si>
  <si>
    <t>LACHLAN MACLEOD</t>
  </si>
  <si>
    <t>THEO LAMEY</t>
  </si>
  <si>
    <t>MONTY COOPER-SMITH</t>
  </si>
  <si>
    <t>ALFIE RYMER</t>
  </si>
  <si>
    <t>TOM O'CONNOR</t>
  </si>
  <si>
    <t>MONTY
 COOPER-SMITH</t>
  </si>
  <si>
    <t>FREDDIE 
WELSFORD KNIGHTLEY</t>
  </si>
  <si>
    <t>CHARLIE SKARBEK</t>
  </si>
  <si>
    <t>NIKOLAI DEAN</t>
  </si>
  <si>
    <t>NATHAN BAGGETT</t>
  </si>
  <si>
    <t>GRACE GOLSWORTHY</t>
  </si>
  <si>
    <t>RORY ORAM-EVENNETT</t>
  </si>
  <si>
    <t>HENRY POWELL</t>
  </si>
  <si>
    <t>WILLIAM MCLEOD</t>
  </si>
  <si>
    <t>RORY 
ORAM-EVENNETT</t>
  </si>
  <si>
    <t>GRACE 
GOLSWORTHY</t>
  </si>
  <si>
    <t>OPEN GROUP K</t>
  </si>
  <si>
    <t>WILF BAKER</t>
  </si>
  <si>
    <t>FREDDIE SKARBEK</t>
  </si>
  <si>
    <t>WILLIAM MILNE</t>
  </si>
  <si>
    <t>WILLIAM FRANKLIN</t>
  </si>
  <si>
    <t>AUSTIN KERSHAW</t>
  </si>
  <si>
    <t>SACHIN THAKRAR</t>
  </si>
  <si>
    <t>HAROUN MAHROOF</t>
  </si>
  <si>
    <t>THEO MCILVENNA</t>
  </si>
  <si>
    <t>MAGNUS HALL</t>
  </si>
  <si>
    <t>ARCHIE TURNBULL</t>
  </si>
  <si>
    <t>ALESSANDRO BOCOS</t>
  </si>
  <si>
    <t>ROCCO JONES</t>
  </si>
  <si>
    <t>HAYDEN WEEDALL</t>
  </si>
  <si>
    <t>WILL THOMAS</t>
  </si>
  <si>
    <t>RYAN GWIDZIMA</t>
  </si>
  <si>
    <t>LUKE SARGOOD</t>
  </si>
  <si>
    <t>MAXWELL BARTON</t>
  </si>
  <si>
    <t>ASHAY KOTECHA</t>
  </si>
  <si>
    <t>GEORGE  BALL</t>
  </si>
  <si>
    <t>HARRY ANASTASIOU</t>
  </si>
  <si>
    <t>AYAAN RATNAYAKA</t>
  </si>
  <si>
    <t>EDDIE HOWELLS</t>
  </si>
  <si>
    <t>PATRICK MATTINSON</t>
  </si>
  <si>
    <t>ARTURO WILSON</t>
  </si>
  <si>
    <t>HARRY BLOOMFIELD</t>
  </si>
  <si>
    <t>WILL DOWN</t>
  </si>
  <si>
    <t>FREDDY MILES</t>
  </si>
  <si>
    <t>FRASER WALLACE</t>
  </si>
  <si>
    <t>TOBY WEBSTER</t>
  </si>
  <si>
    <t>RORY 
COOPER-SMITH</t>
  </si>
  <si>
    <t>ANGUS 
GORDON-STEWART</t>
  </si>
  <si>
    <t>LACHIE 
SAWREY-COOKSON</t>
  </si>
  <si>
    <t>ARCHIE 
ORAM-EVENNETT</t>
  </si>
  <si>
    <t>MARK 
MISKA-ALVAREZ</t>
  </si>
  <si>
    <t xml:space="preserve">PAUL O’LOUGHLIN </t>
  </si>
  <si>
    <t xml:space="preserve"> </t>
  </si>
  <si>
    <t>Yasmin Brown</t>
  </si>
  <si>
    <t xml:space="preserve">4th </t>
  </si>
  <si>
    <t xml:space="preserve">Thomas Welch </t>
  </si>
  <si>
    <t>James Nethercott</t>
  </si>
  <si>
    <t xml:space="preserve">Ben Baker </t>
  </si>
  <si>
    <t xml:space="preserve">Alfie Rymer </t>
  </si>
  <si>
    <t>OSCAR HANSON</t>
  </si>
  <si>
    <t xml:space="preserve">Grace Goldworthy </t>
  </si>
  <si>
    <t xml:space="preserve">3rd </t>
  </si>
  <si>
    <t xml:space="preserve">Freddie Skarbek </t>
  </si>
  <si>
    <t>Theo McIlvenna</t>
  </si>
  <si>
    <t>Will Thomas</t>
  </si>
  <si>
    <t>Maxwell Barton</t>
  </si>
  <si>
    <t xml:space="preserve">Toby Webster </t>
  </si>
  <si>
    <t xml:space="preserve">Patrick Mattinson </t>
  </si>
  <si>
    <t>Grace Goldsworthy</t>
  </si>
  <si>
    <t>Ellie Baker</t>
  </si>
  <si>
    <t xml:space="preserve">Play off between Maxwelll and Patrick </t>
  </si>
  <si>
    <t xml:space="preserve">Patrick </t>
  </si>
  <si>
    <t xml:space="preserve">Maxwell </t>
  </si>
  <si>
    <t>(11-8, 7 - 11, 8-11)</t>
  </si>
  <si>
    <t>Loser SP4</t>
  </si>
  <si>
    <t>Loser SP3</t>
  </si>
  <si>
    <t>Winner SP4</t>
  </si>
  <si>
    <t>Winner SP3</t>
  </si>
  <si>
    <t>Loser SM4</t>
  </si>
  <si>
    <t>Loser SM3</t>
  </si>
  <si>
    <t>Winner SM4</t>
  </si>
  <si>
    <t>Winner SM3</t>
  </si>
  <si>
    <t>PP2: Plate 3rd-4th Play-Off</t>
  </si>
  <si>
    <t>FP2: Plate Final</t>
  </si>
  <si>
    <t>PM2: Open 3rd -4th Play-Off</t>
  </si>
  <si>
    <t>FM2: Open Final</t>
  </si>
  <si>
    <t>FINALS</t>
  </si>
  <si>
    <t>Winner QP8</t>
  </si>
  <si>
    <t>Winner QP7</t>
  </si>
  <si>
    <t>Winner QP6</t>
  </si>
  <si>
    <t>Winner QP5</t>
  </si>
  <si>
    <t>Winner QM8</t>
  </si>
  <si>
    <t>Winner QM7</t>
  </si>
  <si>
    <t>Winner QM6</t>
  </si>
  <si>
    <t>Winner QM5</t>
  </si>
  <si>
    <t>SP4</t>
  </si>
  <si>
    <t>SP3</t>
  </si>
  <si>
    <t>SM4</t>
  </si>
  <si>
    <t>SM3</t>
  </si>
  <si>
    <t>SEMI</t>
  </si>
  <si>
    <t>Loser R 16.16</t>
  </si>
  <si>
    <t>Loser R16.15</t>
  </si>
  <si>
    <t>Loser R16.14</t>
  </si>
  <si>
    <t>Loser R16.13</t>
  </si>
  <si>
    <t>Loser R16.12</t>
  </si>
  <si>
    <t>Loser R16.11</t>
  </si>
  <si>
    <t>Loser R16.10</t>
  </si>
  <si>
    <t>Loser R16.9</t>
  </si>
  <si>
    <t>Winner R 16.16</t>
  </si>
  <si>
    <t>Winner R16.15</t>
  </si>
  <si>
    <t>Winner R16.14</t>
  </si>
  <si>
    <t>Winner R16.13</t>
  </si>
  <si>
    <t>Winner R16.12</t>
  </si>
  <si>
    <t>Winner R16.11</t>
  </si>
  <si>
    <t>Winner R16.10</t>
  </si>
  <si>
    <t>Winner R16.9</t>
  </si>
  <si>
    <t>QP8</t>
  </si>
  <si>
    <t>QP7</t>
  </si>
  <si>
    <t>QP6</t>
  </si>
  <si>
    <t>QP5</t>
  </si>
  <si>
    <t>QM8</t>
  </si>
  <si>
    <t>QM7</t>
  </si>
  <si>
    <t>QM6</t>
  </si>
  <si>
    <t>QM5</t>
  </si>
  <si>
    <t>QTR</t>
  </si>
  <si>
    <t>PLATE</t>
  </si>
  <si>
    <t>MAIN</t>
  </si>
  <si>
    <t>Harry Anastasiou</t>
  </si>
  <si>
    <t>Mark Miska-Alvarez</t>
  </si>
  <si>
    <t>Ryan Gwidzima</t>
  </si>
  <si>
    <t>Ayaan Ratnayaka</t>
  </si>
  <si>
    <t>William Milne</t>
  </si>
  <si>
    <t>Wilf Baker</t>
  </si>
  <si>
    <t>Oscar Hanson</t>
  </si>
  <si>
    <t>Will Down</t>
  </si>
  <si>
    <t>Archie Turnbull</t>
  </si>
  <si>
    <t>Rory Cooper-Smith</t>
  </si>
  <si>
    <t>Luke Sargood</t>
  </si>
  <si>
    <t>Freddie Skarbek</t>
  </si>
  <si>
    <t>Harry Bloomfield</t>
  </si>
  <si>
    <t>2nd Best 3rd Place</t>
  </si>
  <si>
    <t>Winner Group J</t>
  </si>
  <si>
    <t>RU Group J</t>
  </si>
  <si>
    <t>Winner Group H</t>
  </si>
  <si>
    <t>RU Group H</t>
  </si>
  <si>
    <t>RU Group F</t>
  </si>
  <si>
    <t>4th Best 3rd Place</t>
  </si>
  <si>
    <t>Winner Group F</t>
  </si>
  <si>
    <t>RU Group I</t>
  </si>
  <si>
    <t>RU Group K</t>
  </si>
  <si>
    <t>Best 3rd Place</t>
  </si>
  <si>
    <t>Winner Group G</t>
  </si>
  <si>
    <t>RU Group G</t>
  </si>
  <si>
    <t>Winner Group I</t>
  </si>
  <si>
    <t>3rd Best 3rd Place</t>
  </si>
  <si>
    <t>Winner Group K</t>
  </si>
  <si>
    <t>R16.16</t>
  </si>
  <si>
    <t>R16.15</t>
  </si>
  <si>
    <t>R16.14</t>
  </si>
  <si>
    <t>R16.13</t>
  </si>
  <si>
    <t>R16.12</t>
  </si>
  <si>
    <t>R16.11</t>
  </si>
  <si>
    <t>R16.10</t>
  </si>
  <si>
    <t>R16.9</t>
  </si>
  <si>
    <t>KO 16</t>
  </si>
  <si>
    <t>IAPS 2019 SQUASH CHAMPIONSHIPS - OPEN KNOCKOUT DRAW</t>
  </si>
  <si>
    <t>Loser SP1</t>
  </si>
  <si>
    <t>Winner SP2</t>
  </si>
  <si>
    <t>Winner SP1</t>
  </si>
  <si>
    <t>Loser SM2</t>
  </si>
  <si>
    <t>Loser SM1</t>
  </si>
  <si>
    <t>Winner SM2</t>
  </si>
  <si>
    <t>Winner SM1</t>
  </si>
  <si>
    <t>PP1:U11 3rd-4th Play-Off</t>
  </si>
  <si>
    <t>FP1: U11 Plate Final</t>
  </si>
  <si>
    <t>PM1: U11 3rd-4th Play-Off</t>
  </si>
  <si>
    <t>FM1: U11 Final</t>
  </si>
  <si>
    <t>Winner QP4</t>
  </si>
  <si>
    <t>Winner QP3</t>
  </si>
  <si>
    <t>Winner QP2</t>
  </si>
  <si>
    <t>Winner QP1</t>
  </si>
  <si>
    <t>Winner QM4</t>
  </si>
  <si>
    <t>Winner QM3</t>
  </si>
  <si>
    <t>Winner QM2</t>
  </si>
  <si>
    <t>Winner QM1</t>
  </si>
  <si>
    <t>SP2</t>
  </si>
  <si>
    <t>SP1</t>
  </si>
  <si>
    <t>SM2</t>
  </si>
  <si>
    <t>SM1</t>
  </si>
  <si>
    <t>Loser R16.8</t>
  </si>
  <si>
    <t>Loser R16.7</t>
  </si>
  <si>
    <t>Loser R16.6</t>
  </si>
  <si>
    <t>Loser R16.5</t>
  </si>
  <si>
    <t>Loser R16.4</t>
  </si>
  <si>
    <t>Loser R16.3</t>
  </si>
  <si>
    <t>Loser R16.2</t>
  </si>
  <si>
    <t>Loser R16.1</t>
  </si>
  <si>
    <t>Winner R16.8</t>
  </si>
  <si>
    <t>Winner R16.7</t>
  </si>
  <si>
    <t>Winner R16.6</t>
  </si>
  <si>
    <t>Winner R16.5</t>
  </si>
  <si>
    <t>Winner R16.4</t>
  </si>
  <si>
    <t>Winner R16.3</t>
  </si>
  <si>
    <t>Winner R16.2</t>
  </si>
  <si>
    <t>Winner R16.1</t>
  </si>
  <si>
    <t>QP4</t>
  </si>
  <si>
    <t>QP3</t>
  </si>
  <si>
    <t>QP2</t>
  </si>
  <si>
    <t>QP1</t>
  </si>
  <si>
    <t>QM4</t>
  </si>
  <si>
    <t>QM3</t>
  </si>
  <si>
    <t>QM2</t>
  </si>
  <si>
    <t>QM1</t>
  </si>
  <si>
    <t xml:space="preserve">Rollo Amin </t>
  </si>
  <si>
    <t>Devan Radia</t>
  </si>
  <si>
    <t>Jonty Godfrey</t>
  </si>
  <si>
    <t>Freddie Weslford-Knightley</t>
  </si>
  <si>
    <t>Nathan Baggett</t>
  </si>
  <si>
    <t>Max Coker</t>
  </si>
  <si>
    <t>Reuben Thain</t>
  </si>
  <si>
    <t>Charlie Skarbek</t>
  </si>
  <si>
    <t>Theo Lamey</t>
  </si>
  <si>
    <t>Dominic Crawley</t>
  </si>
  <si>
    <t>Lachlan Macleod</t>
  </si>
  <si>
    <t>Shun Karyizono</t>
  </si>
  <si>
    <t>Rory Oram-Evennett</t>
  </si>
  <si>
    <t>Thomas Rew</t>
  </si>
  <si>
    <t>3rd Group B</t>
  </si>
  <si>
    <t>RU Group A</t>
  </si>
  <si>
    <t>3rd Group C</t>
  </si>
  <si>
    <t>Winner Group D</t>
  </si>
  <si>
    <t>RU Group E</t>
  </si>
  <si>
    <t>RU Group C</t>
  </si>
  <si>
    <t>Best 4th Place</t>
  </si>
  <si>
    <t>Winner Group B</t>
  </si>
  <si>
    <t>3rd Group A</t>
  </si>
  <si>
    <t>Winner Group E</t>
  </si>
  <si>
    <t>3rd Group D</t>
  </si>
  <si>
    <t>Winner Group C</t>
  </si>
  <si>
    <t>RU Group D</t>
  </si>
  <si>
    <t>RU Group B</t>
  </si>
  <si>
    <t>3rd Group E</t>
  </si>
  <si>
    <t>Winner Group A</t>
  </si>
  <si>
    <t>R16.8</t>
  </si>
  <si>
    <t>R16.7</t>
  </si>
  <si>
    <t>R16.6</t>
  </si>
  <si>
    <t>R16.5</t>
  </si>
  <si>
    <t>R16.4</t>
  </si>
  <si>
    <t>R16.3</t>
  </si>
  <si>
    <t>R16.2</t>
  </si>
  <si>
    <t>R16.1</t>
  </si>
  <si>
    <t>IAPS 2019 SQUASH CHAMPIONSHIPS - U11 KNOCKOUT DRAW</t>
  </si>
  <si>
    <t>vs</t>
  </si>
  <si>
    <t>DPF2 -PLATE 3RD/4TH PLAY OFF</t>
  </si>
  <si>
    <t>DPF1-PLATE FINAL</t>
  </si>
  <si>
    <t>DMF2-Main 3rd/4th Play Off</t>
  </si>
  <si>
    <t>DMF1 - Main Final</t>
  </si>
  <si>
    <t>DPS2</t>
  </si>
  <si>
    <t>DPS1</t>
  </si>
  <si>
    <t>DMS2</t>
  </si>
  <si>
    <t>DMS1</t>
  </si>
  <si>
    <t>DPQ4</t>
  </si>
  <si>
    <t>DPQ3</t>
  </si>
  <si>
    <t>DPQ2</t>
  </si>
  <si>
    <t>DPQ1</t>
  </si>
  <si>
    <t>DMQ4</t>
  </si>
  <si>
    <t>DMQ3</t>
  </si>
  <si>
    <t>DMQ2</t>
  </si>
  <si>
    <t>DMQ1</t>
  </si>
  <si>
    <t>MAIN DRAW</t>
  </si>
  <si>
    <t>Oscar</t>
  </si>
  <si>
    <t>Angus</t>
  </si>
  <si>
    <t>Haroun</t>
  </si>
  <si>
    <t>Lachlan</t>
  </si>
  <si>
    <t>Rory</t>
  </si>
  <si>
    <t>Will</t>
  </si>
  <si>
    <t>Mark</t>
  </si>
  <si>
    <t>Reuben</t>
  </si>
  <si>
    <t>Theo</t>
  </si>
  <si>
    <t>Rocco</t>
  </si>
  <si>
    <t>Thomas</t>
  </si>
  <si>
    <t>Shun</t>
  </si>
  <si>
    <t>William</t>
  </si>
  <si>
    <t>Harry</t>
  </si>
  <si>
    <t>Witham Hall</t>
  </si>
  <si>
    <t>King's College Camb.</t>
  </si>
  <si>
    <t>St. Peter's School</t>
  </si>
  <si>
    <t>Felsted Prep</t>
  </si>
  <si>
    <t>King's Hall</t>
  </si>
  <si>
    <t>Millfield Prep</t>
  </si>
  <si>
    <t>Wycliffe</t>
  </si>
  <si>
    <t>D16.8</t>
  </si>
  <si>
    <t>D16.7</t>
  </si>
  <si>
    <t>D16.6</t>
  </si>
  <si>
    <t>D16.5</t>
  </si>
  <si>
    <t>D16.4</t>
  </si>
  <si>
    <t>D16.3</t>
  </si>
  <si>
    <t>D16.2</t>
  </si>
  <si>
    <t>D16.1</t>
  </si>
  <si>
    <t>Henry</t>
  </si>
  <si>
    <t xml:space="preserve">Eddie </t>
  </si>
  <si>
    <t>Devan</t>
  </si>
  <si>
    <t>Maxwell</t>
  </si>
  <si>
    <t>Josh</t>
  </si>
  <si>
    <t>Tom</t>
  </si>
  <si>
    <t>Ashay</t>
  </si>
  <si>
    <t>Nikolai</t>
  </si>
  <si>
    <t>Austin</t>
  </si>
  <si>
    <t>Luke</t>
  </si>
  <si>
    <t>Charlie</t>
  </si>
  <si>
    <t>Freddie</t>
  </si>
  <si>
    <t>Arturo</t>
  </si>
  <si>
    <t>Fraser</t>
  </si>
  <si>
    <t>Lachie</t>
  </si>
  <si>
    <t>Magnus</t>
  </si>
  <si>
    <t>Grace</t>
  </si>
  <si>
    <t>Lydia</t>
  </si>
  <si>
    <t>Ryan</t>
  </si>
  <si>
    <t>Sacha</t>
  </si>
  <si>
    <t>Beau</t>
  </si>
  <si>
    <t>Archie</t>
  </si>
  <si>
    <t>Rollo</t>
  </si>
  <si>
    <t>Ben</t>
  </si>
  <si>
    <t>Humphery</t>
  </si>
  <si>
    <t>Monty</t>
  </si>
  <si>
    <t>Jonty</t>
  </si>
  <si>
    <t>Patrick</t>
  </si>
  <si>
    <t>Yasmin</t>
  </si>
  <si>
    <t>Holmewood House</t>
  </si>
  <si>
    <t>Exeter Jnr School</t>
  </si>
  <si>
    <t>St.Peter's Prep</t>
  </si>
  <si>
    <t>DP8</t>
  </si>
  <si>
    <t>DP7</t>
  </si>
  <si>
    <t>DP6</t>
  </si>
  <si>
    <t>DP5</t>
  </si>
  <si>
    <t>DP4</t>
  </si>
  <si>
    <t>DP3</t>
  </si>
  <si>
    <t>DP2</t>
  </si>
  <si>
    <t>DP1</t>
  </si>
  <si>
    <t>PRELIM</t>
  </si>
  <si>
    <t>IAPS 2019 SQUASH CHAMPIONSHIPS - DOUBLES DRAW</t>
  </si>
  <si>
    <t>Henry Powell</t>
  </si>
  <si>
    <t>Eddie Howells</t>
  </si>
  <si>
    <t>DU24</t>
  </si>
  <si>
    <t>DU12</t>
  </si>
  <si>
    <t>Grace Galsworthy</t>
  </si>
  <si>
    <t>Exeter Junior School</t>
  </si>
  <si>
    <t>Lydia Macleod</t>
  </si>
  <si>
    <t>DU23</t>
  </si>
  <si>
    <t>Freddie Welsford-Kinightley</t>
  </si>
  <si>
    <t>DU11</t>
  </si>
  <si>
    <t>Josh Paget</t>
  </si>
  <si>
    <t>Lachie Sawrey-Cookson</t>
  </si>
  <si>
    <t>Tom O'Connor</t>
  </si>
  <si>
    <t>DU22</t>
  </si>
  <si>
    <t>Magnus Hall</t>
  </si>
  <si>
    <t>DU10</t>
  </si>
  <si>
    <t>William Mcleod</t>
  </si>
  <si>
    <t>St. Peter's Prep School</t>
  </si>
  <si>
    <t>Archie Oram-Evennett</t>
  </si>
  <si>
    <t>DU21</t>
  </si>
  <si>
    <t>DU9</t>
  </si>
  <si>
    <t>Austin Kershaw</t>
  </si>
  <si>
    <t>DU20</t>
  </si>
  <si>
    <t>DU8</t>
  </si>
  <si>
    <t>Humphery Cooper - Smith</t>
  </si>
  <si>
    <t>Monty Cooper - Smith</t>
  </si>
  <si>
    <t>DU19</t>
  </si>
  <si>
    <t>DU7</t>
  </si>
  <si>
    <t>Fraser Wallace</t>
  </si>
  <si>
    <t>Arturo Wilson</t>
  </si>
  <si>
    <t>DU18</t>
  </si>
  <si>
    <t>Angus Gordon-Stewart</t>
  </si>
  <si>
    <t>DU6</t>
  </si>
  <si>
    <t>Patrick Mattinson</t>
  </si>
  <si>
    <t>Max Griffiths</t>
  </si>
  <si>
    <t>DU17</t>
  </si>
  <si>
    <t>Rocco Jones</t>
  </si>
  <si>
    <t>DU5</t>
  </si>
  <si>
    <t>Haroun Mahroof</t>
  </si>
  <si>
    <t>DU16</t>
  </si>
  <si>
    <t>King's College Cambridge</t>
  </si>
  <si>
    <t>DU4</t>
  </si>
  <si>
    <t>Wycliffe Preparatory School</t>
  </si>
  <si>
    <t>Sacha Cooper</t>
  </si>
  <si>
    <t>DU15</t>
  </si>
  <si>
    <t>King's Hall School</t>
  </si>
  <si>
    <t>DU3</t>
  </si>
  <si>
    <t>Ashay Kotecha</t>
  </si>
  <si>
    <t>Nikolai Dean</t>
  </si>
  <si>
    <t>DU14</t>
  </si>
  <si>
    <t>DU2</t>
  </si>
  <si>
    <t>Rollo Amin</t>
  </si>
  <si>
    <t>William Franklin</t>
  </si>
  <si>
    <t>Ben Baker</t>
  </si>
  <si>
    <t>DU13</t>
  </si>
  <si>
    <t>Wycliffe Prep School</t>
  </si>
  <si>
    <t>DU1</t>
  </si>
  <si>
    <t>School</t>
  </si>
  <si>
    <t xml:space="preserve">Name </t>
  </si>
  <si>
    <t>Number</t>
  </si>
  <si>
    <t>DOUBLES TEAMS</t>
  </si>
  <si>
    <t>Doubles</t>
  </si>
  <si>
    <t>St Peters Prep School</t>
  </si>
  <si>
    <t>G5</t>
  </si>
  <si>
    <t>G4</t>
  </si>
  <si>
    <t>G3</t>
  </si>
  <si>
    <t>G2</t>
  </si>
  <si>
    <t>G1</t>
  </si>
  <si>
    <t>GIRLS COMPETITION ROUND ROBIN GROUP</t>
  </si>
  <si>
    <t>Girls</t>
  </si>
  <si>
    <t>J6</t>
  </si>
  <si>
    <t>Lockers Park</t>
  </si>
  <si>
    <t>Toby Webster</t>
  </si>
  <si>
    <t>K5</t>
  </si>
  <si>
    <t>J5</t>
  </si>
  <si>
    <t>K4</t>
  </si>
  <si>
    <t>King's College School, Cambridge</t>
  </si>
  <si>
    <t>J4</t>
  </si>
  <si>
    <t>K3</t>
  </si>
  <si>
    <t>J3</t>
  </si>
  <si>
    <t>K2</t>
  </si>
  <si>
    <t>J2</t>
  </si>
  <si>
    <t>K1</t>
  </si>
  <si>
    <t>J1</t>
  </si>
  <si>
    <t>Group K Open</t>
  </si>
  <si>
    <t>Group JOpen</t>
  </si>
  <si>
    <t>George Ball</t>
  </si>
  <si>
    <t>I6</t>
  </si>
  <si>
    <t>H6</t>
  </si>
  <si>
    <t>I5</t>
  </si>
  <si>
    <t>H5</t>
  </si>
  <si>
    <t>I4</t>
  </si>
  <si>
    <t>H4</t>
  </si>
  <si>
    <t>Lachie Sawrey Cookson</t>
  </si>
  <si>
    <t>I3</t>
  </si>
  <si>
    <t>Hayden Weedall</t>
  </si>
  <si>
    <t>H3</t>
  </si>
  <si>
    <t>I2</t>
  </si>
  <si>
    <t>H2</t>
  </si>
  <si>
    <t>I1</t>
  </si>
  <si>
    <t>Bickley Park School</t>
  </si>
  <si>
    <t>H1</t>
  </si>
  <si>
    <t>Group I Open</t>
  </si>
  <si>
    <t>Group  H Open</t>
  </si>
  <si>
    <t>Westminster Under School</t>
  </si>
  <si>
    <t>Alessandro Bocos</t>
  </si>
  <si>
    <t>G6</t>
  </si>
  <si>
    <t>Sachin Thakrar</t>
  </si>
  <si>
    <t>F6</t>
  </si>
  <si>
    <t>The Cathedral School</t>
  </si>
  <si>
    <t>F5</t>
  </si>
  <si>
    <t>F4</t>
  </si>
  <si>
    <t>Spratton Hall</t>
  </si>
  <si>
    <t>F3</t>
  </si>
  <si>
    <t>HolmewoodHouse</t>
  </si>
  <si>
    <t>F2</t>
  </si>
  <si>
    <t>Rory Cooper-Smith,M</t>
  </si>
  <si>
    <t>Ripley Court School</t>
  </si>
  <si>
    <t>F1</t>
  </si>
  <si>
    <t>Group G Open</t>
  </si>
  <si>
    <t>GROUP F Open</t>
  </si>
  <si>
    <t>Open</t>
  </si>
  <si>
    <t>William McLeod</t>
  </si>
  <si>
    <t>E7</t>
  </si>
  <si>
    <t>E6</t>
  </si>
  <si>
    <t>E5</t>
  </si>
  <si>
    <t>Grace Golsworthy</t>
  </si>
  <si>
    <t>E4</t>
  </si>
  <si>
    <t>Davenies</t>
  </si>
  <si>
    <t>E3</t>
  </si>
  <si>
    <t>E2</t>
  </si>
  <si>
    <t>E1</t>
  </si>
  <si>
    <t>GROUP E U11</t>
  </si>
  <si>
    <t>D6</t>
  </si>
  <si>
    <t>C6</t>
  </si>
  <si>
    <t>Alfie Rymer</t>
  </si>
  <si>
    <t>D5</t>
  </si>
  <si>
    <t>Humphery Cooper-Smith,M</t>
  </si>
  <si>
    <t>C5</t>
  </si>
  <si>
    <t>Monty Cooper-Smith,M</t>
  </si>
  <si>
    <t>D4</t>
  </si>
  <si>
    <t>C4</t>
  </si>
  <si>
    <t>D3</t>
  </si>
  <si>
    <t>C3</t>
  </si>
  <si>
    <t>D2</t>
  </si>
  <si>
    <t>C2</t>
  </si>
  <si>
    <t>Freddie Welsford Knightley</t>
  </si>
  <si>
    <t>D1</t>
  </si>
  <si>
    <t>Chandlings</t>
  </si>
  <si>
    <t>Dominic Crowley</t>
  </si>
  <si>
    <t>C1</t>
  </si>
  <si>
    <t>GROUP D U11</t>
  </si>
  <si>
    <t>GROUP C U11</t>
  </si>
  <si>
    <t>William Hall</t>
  </si>
  <si>
    <t>B6</t>
  </si>
  <si>
    <t>Thomas Welch</t>
  </si>
  <si>
    <t>A6</t>
  </si>
  <si>
    <t>B5</t>
  </si>
  <si>
    <t>A5</t>
  </si>
  <si>
    <t>Lydia McLeod</t>
  </si>
  <si>
    <t>B4</t>
  </si>
  <si>
    <t>Edward Hall</t>
  </si>
  <si>
    <t>A4</t>
  </si>
  <si>
    <t>Rollo amin</t>
  </si>
  <si>
    <t>B3</t>
  </si>
  <si>
    <t>Taneesh Singh</t>
  </si>
  <si>
    <t>A3</t>
  </si>
  <si>
    <t>B2</t>
  </si>
  <si>
    <t>A2</t>
  </si>
  <si>
    <t>B1</t>
  </si>
  <si>
    <t>A1</t>
  </si>
  <si>
    <t>GROUP B U11</t>
  </si>
  <si>
    <t>GROUP A U11</t>
  </si>
  <si>
    <t>U-11</t>
  </si>
  <si>
    <t>2-11, 7-11</t>
  </si>
  <si>
    <t>11-4,11-3</t>
  </si>
  <si>
    <t>11-0, 11-3</t>
  </si>
  <si>
    <t>Reuban Thain</t>
  </si>
  <si>
    <t xml:space="preserve">Dominic Crawley </t>
  </si>
  <si>
    <t>11-5, 11-6</t>
  </si>
  <si>
    <t>11-0, 11-4</t>
  </si>
  <si>
    <t>11-3, 11-1</t>
  </si>
  <si>
    <t>11-2, 11-4</t>
  </si>
  <si>
    <t>Freddie Welsford-Knightley</t>
  </si>
  <si>
    <t xml:space="preserve">Jonty Godfrey </t>
  </si>
  <si>
    <t>11-3, 11-1, 11-5</t>
  </si>
  <si>
    <t xml:space="preserve">Will Thomas </t>
  </si>
  <si>
    <t>11-1, 11-2, 11-4</t>
  </si>
  <si>
    <t>11-8, 11-6, 11-10</t>
  </si>
  <si>
    <t xml:space="preserve">Oscar Hanson </t>
  </si>
  <si>
    <t>11-3, 11-8</t>
  </si>
  <si>
    <t xml:space="preserve">Devan Radia </t>
  </si>
  <si>
    <t>11-2, 11-4, 11-2</t>
  </si>
  <si>
    <t>11-5, 11-1, 11-2</t>
  </si>
  <si>
    <t>11-3, 11-6 , 11-6</t>
  </si>
  <si>
    <t>11-5, 11-3, 11-9</t>
  </si>
  <si>
    <t>11-9, 7-11,  11-13, 11-6, 12-14</t>
  </si>
  <si>
    <t xml:space="preserve">William Milne </t>
  </si>
  <si>
    <t>11-2 11-2</t>
  </si>
  <si>
    <t>11-9, 11-9</t>
  </si>
  <si>
    <t>11-9, 11-4</t>
  </si>
  <si>
    <t>Freddie Welsford-Knightly</t>
  </si>
  <si>
    <t>6-11, 11-6, 11-6</t>
  </si>
  <si>
    <t>7-11, 3-11</t>
  </si>
  <si>
    <t>11-9, 11-13, 2-11</t>
  </si>
  <si>
    <t xml:space="preserve">Shun </t>
  </si>
  <si>
    <t>11-7, 11-2</t>
  </si>
  <si>
    <t>11-4, 11-7</t>
  </si>
  <si>
    <t>11-7, 11-9, 11-7</t>
  </si>
  <si>
    <t>11-0, 11-2, 11-3</t>
  </si>
  <si>
    <t>11-3, 11-4, 11-3</t>
  </si>
  <si>
    <t>11-3, 11-7, 11-9</t>
  </si>
  <si>
    <t>11-5, 8-11, 5-11, 11-9, 11-6</t>
  </si>
  <si>
    <t>11-5, 11-8, 11-8</t>
  </si>
  <si>
    <t>11-2, 11-0, 11-3</t>
  </si>
  <si>
    <t>Ryan Gwidizma</t>
  </si>
  <si>
    <t>11-3, 11-9, 11-6</t>
  </si>
  <si>
    <t>11-3, 6-11, 8-11</t>
  </si>
  <si>
    <t>11-8, 11-6</t>
  </si>
  <si>
    <t xml:space="preserve">11-9, 11-9 </t>
  </si>
  <si>
    <t>11-2, 11-6, 11-3</t>
  </si>
  <si>
    <t>11-3, 11-4</t>
  </si>
  <si>
    <t>11-9, 11-6</t>
  </si>
  <si>
    <t>11-8, 9-11, 10-12</t>
  </si>
  <si>
    <t>Paul</t>
  </si>
  <si>
    <t>11-2, 11-2</t>
  </si>
  <si>
    <t>6-11, 2-11</t>
  </si>
  <si>
    <t>11-6, 11-1</t>
  </si>
  <si>
    <t>????</t>
  </si>
  <si>
    <t>11-0, 11-2</t>
  </si>
  <si>
    <t xml:space="preserve">Will </t>
  </si>
  <si>
    <t xml:space="preserve">Rory </t>
  </si>
  <si>
    <t>St Peter's School</t>
  </si>
  <si>
    <t xml:space="preserve">Reuban </t>
  </si>
  <si>
    <t xml:space="preserve">Mark </t>
  </si>
  <si>
    <t>King's College</t>
  </si>
  <si>
    <t xml:space="preserve">Magnus </t>
  </si>
  <si>
    <t xml:space="preserve">Millfield Prep </t>
  </si>
  <si>
    <t>11-9, 13-11</t>
  </si>
  <si>
    <t xml:space="preserve">Angus </t>
  </si>
  <si>
    <t xml:space="preserve">Devan </t>
  </si>
  <si>
    <t>11-5, 11-3</t>
  </si>
  <si>
    <t>HH</t>
  </si>
  <si>
    <t xml:space="preserve">Felsted Prep </t>
  </si>
  <si>
    <t xml:space="preserve">Jonty  </t>
  </si>
  <si>
    <t>11-3, 11-2</t>
  </si>
  <si>
    <t xml:space="preserve">St Peter's Prep </t>
  </si>
  <si>
    <t>Taneesh</t>
  </si>
  <si>
    <t>11-9, 11-5</t>
  </si>
  <si>
    <t xml:space="preserve">Tom </t>
  </si>
  <si>
    <t xml:space="preserve">Josh </t>
  </si>
  <si>
    <t xml:space="preserve">Exeter Junior School </t>
  </si>
  <si>
    <t xml:space="preserve">King's College </t>
  </si>
  <si>
    <t xml:space="preserve">Haroun </t>
  </si>
  <si>
    <t>11-2, 11-6</t>
  </si>
  <si>
    <t>11-3, 11-0</t>
  </si>
  <si>
    <t>11-13, 11-4, 11-9</t>
  </si>
  <si>
    <t>4-7, 7-11, 4-11</t>
  </si>
  <si>
    <t>7-11, 9-11, 8-11</t>
  </si>
  <si>
    <t>5-11, 7-11, 12-10, 11-8, 2-11</t>
  </si>
  <si>
    <t>7-11, 1-11</t>
  </si>
  <si>
    <t>9-11, 11-7, 9-11, 14-12, 12-10</t>
  </si>
  <si>
    <t>11-8, 11-4</t>
  </si>
  <si>
    <t>1-11, 8-11</t>
  </si>
  <si>
    <t>4-11, 13-11, 114</t>
  </si>
  <si>
    <t>1st</t>
  </si>
  <si>
    <t>2nd</t>
  </si>
  <si>
    <t>3rd</t>
  </si>
  <si>
    <t>4th</t>
  </si>
  <si>
    <t>11-8, 5-11, 8-11</t>
  </si>
  <si>
    <t>8-11, 9-11, 11-9, 13-15</t>
  </si>
  <si>
    <t>11-13, 13-11, 11-6, 11-6</t>
  </si>
  <si>
    <t>1-11, 3-11</t>
  </si>
  <si>
    <t>4-11, 2-11</t>
  </si>
  <si>
    <t>11-3, 11-9</t>
  </si>
  <si>
    <t>Fested Prep</t>
  </si>
  <si>
    <t>9-11, 11-8, 17-15</t>
  </si>
  <si>
    <t>Reuban</t>
  </si>
  <si>
    <t>12-10, 11-8</t>
  </si>
  <si>
    <t xml:space="preserve">Witham Hall </t>
  </si>
  <si>
    <t>11-6, 6-11, 12-10</t>
  </si>
  <si>
    <t xml:space="preserve">William </t>
  </si>
  <si>
    <t xml:space="preserve">Felsted </t>
  </si>
  <si>
    <t>11-4, 11-3</t>
  </si>
  <si>
    <t>7-11, 6-11</t>
  </si>
  <si>
    <t>11-13, 12-10, 8-11</t>
  </si>
  <si>
    <t>BYE</t>
  </si>
  <si>
    <t>Felsted</t>
  </si>
  <si>
    <t>8-11, 12-10, 11-4</t>
  </si>
  <si>
    <t>7-11, 5-11</t>
  </si>
  <si>
    <t>11-4, 11-8</t>
  </si>
  <si>
    <t>11-6, 11-7</t>
  </si>
  <si>
    <t>2=</t>
  </si>
  <si>
    <t>3rd place</t>
  </si>
  <si>
    <t>2nd place as she beat Beau in their head to head.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</si>
</sst>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rgb="FF92D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ED0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EA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7" borderId="2" xfId="0" applyFill="1" applyBorder="1"/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4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/>
    <xf numFmtId="0" fontId="0" fillId="6" borderId="2" xfId="0" applyFont="1" applyFill="1" applyBorder="1"/>
    <xf numFmtId="0" fontId="4" fillId="7" borderId="2" xfId="0" applyFont="1" applyFill="1" applyBorder="1"/>
    <xf numFmtId="0" fontId="5" fillId="7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5" borderId="10" xfId="0" applyFont="1" applyFill="1" applyBorder="1"/>
    <xf numFmtId="0" fontId="0" fillId="5" borderId="0" xfId="0" applyFont="1" applyFill="1" applyBorder="1"/>
    <xf numFmtId="0" fontId="1" fillId="6" borderId="11" xfId="0" applyFont="1" applyFill="1" applyBorder="1" applyAlignment="1"/>
    <xf numFmtId="0" fontId="1" fillId="6" borderId="12" xfId="0" applyFont="1" applyFill="1" applyBorder="1" applyAlignment="1"/>
    <xf numFmtId="0" fontId="1" fillId="6" borderId="13" xfId="0" applyFont="1" applyFill="1" applyBorder="1" applyAlignment="1"/>
    <xf numFmtId="0" fontId="1" fillId="6" borderId="4" xfId="0" applyFont="1" applyFill="1" applyBorder="1" applyAlignment="1"/>
    <xf numFmtId="0" fontId="1" fillId="6" borderId="1" xfId="0" applyFont="1" applyFill="1" applyBorder="1" applyAlignment="1"/>
    <xf numFmtId="0" fontId="1" fillId="6" borderId="5" xfId="0" applyFont="1" applyFill="1" applyBorder="1" applyAlignment="1"/>
    <xf numFmtId="0" fontId="2" fillId="6" borderId="1" xfId="0" applyFont="1" applyFill="1" applyBorder="1" applyAlignment="1">
      <alignment vertical="center"/>
    </xf>
    <xf numFmtId="0" fontId="5" fillId="9" borderId="2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horizontal="left" vertical="top"/>
    </xf>
    <xf numFmtId="0" fontId="12" fillId="5" borderId="2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5" borderId="0" xfId="0" applyFill="1" applyBorder="1"/>
    <xf numFmtId="0" fontId="0" fillId="0" borderId="0" xfId="0" applyBorder="1"/>
    <xf numFmtId="0" fontId="12" fillId="0" borderId="2" xfId="0" applyFont="1" applyBorder="1"/>
    <xf numFmtId="0" fontId="12" fillId="5" borderId="0" xfId="0" applyFont="1" applyFill="1" applyBorder="1"/>
    <xf numFmtId="0" fontId="0" fillId="5" borderId="0" xfId="0" applyFill="1" applyBorder="1" applyAlignment="1">
      <alignment horizontal="center" vertical="center"/>
    </xf>
    <xf numFmtId="0" fontId="14" fillId="0" borderId="2" xfId="0" applyNumberFormat="1" applyFont="1" applyBorder="1"/>
    <xf numFmtId="0" fontId="14" fillId="5" borderId="0" xfId="0" applyNumberFormat="1" applyFont="1" applyFill="1" applyBorder="1"/>
    <xf numFmtId="0" fontId="14" fillId="0" borderId="2" xfId="0" applyFont="1" applyBorder="1"/>
    <xf numFmtId="0" fontId="12" fillId="5" borderId="0" xfId="0" applyNumberFormat="1" applyFont="1" applyFill="1" applyBorder="1"/>
    <xf numFmtId="0" fontId="12" fillId="0" borderId="2" xfId="0" applyNumberFormat="1" applyFont="1" applyBorder="1"/>
    <xf numFmtId="0" fontId="3" fillId="5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9" borderId="2" xfId="0" applyFill="1" applyBorder="1"/>
    <xf numFmtId="0" fontId="0" fillId="9" borderId="6" xfId="0" applyFill="1" applyBorder="1"/>
    <xf numFmtId="0" fontId="0" fillId="5" borderId="2" xfId="0" applyFill="1" applyBorder="1" applyAlignment="1">
      <alignment horizontal="center" vertical="center"/>
    </xf>
    <xf numFmtId="0" fontId="0" fillId="9" borderId="0" xfId="0" applyFill="1"/>
    <xf numFmtId="0" fontId="0" fillId="0" borderId="3" xfId="0" applyBorder="1" applyAlignment="1">
      <alignment horizontal="center" vertical="center"/>
    </xf>
    <xf numFmtId="0" fontId="14" fillId="0" borderId="3" xfId="0" applyFont="1" applyBorder="1"/>
    <xf numFmtId="0" fontId="12" fillId="9" borderId="2" xfId="0" applyFont="1" applyFill="1" applyBorder="1"/>
    <xf numFmtId="0" fontId="12" fillId="0" borderId="2" xfId="0" applyFont="1" applyBorder="1" applyAlignment="1">
      <alignment horizontal="center" vertical="center"/>
    </xf>
    <xf numFmtId="0" fontId="14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15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9" borderId="0" xfId="0" applyFont="1" applyFill="1"/>
    <xf numFmtId="0" fontId="3" fillId="0" borderId="15" xfId="0" applyFont="1" applyBorder="1" applyAlignment="1">
      <alignment horizontal="center"/>
    </xf>
    <xf numFmtId="0" fontId="14" fillId="0" borderId="7" xfId="0" applyFont="1" applyBorder="1"/>
    <xf numFmtId="0" fontId="0" fillId="0" borderId="6" xfId="0" applyBorder="1" applyAlignment="1">
      <alignment horizontal="center" vertical="center"/>
    </xf>
    <xf numFmtId="0" fontId="0" fillId="0" borderId="2" xfId="0" applyFont="1" applyBorder="1"/>
    <xf numFmtId="0" fontId="16" fillId="9" borderId="0" xfId="0" applyFont="1" applyFill="1" applyBorder="1"/>
    <xf numFmtId="0" fontId="12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0" fontId="16" fillId="9" borderId="2" xfId="0" applyFont="1" applyFill="1" applyBorder="1"/>
    <xf numFmtId="0" fontId="16" fillId="9" borderId="0" xfId="0" applyFont="1" applyFill="1"/>
    <xf numFmtId="0" fontId="1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 applyAlignment="1"/>
    <xf numFmtId="0" fontId="13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left" vertical="top"/>
    </xf>
    <xf numFmtId="0" fontId="14" fillId="0" borderId="0" xfId="0" applyNumberFormat="1" applyFont="1" applyBorder="1" applyAlignment="1"/>
    <xf numFmtId="0" fontId="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center" vertical="center"/>
    </xf>
    <xf numFmtId="0" fontId="15" fillId="0" borderId="0" xfId="0" applyNumberFormat="1" applyFont="1" applyBorder="1" applyAlignment="1"/>
    <xf numFmtId="16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5" borderId="0" xfId="0" applyFill="1" applyBorder="1" applyAlignment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6" fillId="16" borderId="0" xfId="0" applyFont="1" applyFill="1"/>
    <xf numFmtId="0" fontId="6" fillId="17" borderId="0" xfId="0" applyFont="1" applyFill="1"/>
    <xf numFmtId="0" fontId="6" fillId="14" borderId="0" xfId="0" applyFont="1" applyFill="1"/>
    <xf numFmtId="0" fontId="0" fillId="0" borderId="2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/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13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/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0" fillId="7" borderId="2" xfId="0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/>
    <xf numFmtId="0" fontId="7" fillId="7" borderId="8" xfId="0" applyFont="1" applyFill="1" applyBorder="1" applyAlignment="1"/>
    <xf numFmtId="0" fontId="10" fillId="0" borderId="0" xfId="0" applyFont="1" applyAlignment="1">
      <alignment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Alignme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 textRotation="90"/>
    </xf>
    <xf numFmtId="0" fontId="0" fillId="0" borderId="14" xfId="0" applyBorder="1" applyAlignment="1"/>
    <xf numFmtId="0" fontId="1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6" borderId="3" xfId="0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9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/>
    <xf numFmtId="0" fontId="7" fillId="6" borderId="8" xfId="0" applyFont="1" applyFill="1" applyBorder="1" applyAlignment="1"/>
    <xf numFmtId="0" fontId="0" fillId="6" borderId="2" xfId="0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7" borderId="16" xfId="0" applyFill="1" applyBorder="1" applyAlignment="1">
      <alignment horizontal="center"/>
    </xf>
    <xf numFmtId="0" fontId="0" fillId="17" borderId="17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0" fillId="15" borderId="1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7" fillId="11" borderId="7" xfId="0" applyFont="1" applyFill="1" applyBorder="1" applyAlignment="1"/>
    <xf numFmtId="0" fontId="7" fillId="11" borderId="8" xfId="0" applyFont="1" applyFill="1" applyBorder="1" applyAlignment="1"/>
    <xf numFmtId="0" fontId="0" fillId="11" borderId="9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7" xfId="0" applyFont="1" applyFill="1" applyBorder="1" applyAlignment="1"/>
    <xf numFmtId="0" fontId="7" fillId="10" borderId="8" xfId="0" applyFont="1" applyFill="1" applyBorder="1" applyAlignment="1"/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8" fillId="11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F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"/>
  <sheetViews>
    <sheetView zoomScaleNormal="100" workbookViewId="0">
      <selection sqref="A1:H1"/>
    </sheetView>
  </sheetViews>
  <sheetFormatPr defaultColWidth="9.140625" defaultRowHeight="15" x14ac:dyDescent="0.25"/>
  <cols>
    <col min="2" max="2" width="26.7109375" bestFit="1" customWidth="1"/>
    <col min="3" max="3" width="29.140625" customWidth="1"/>
    <col min="4" max="4" width="2.85546875" customWidth="1"/>
    <col min="6" max="6" width="25.85546875" bestFit="1" customWidth="1"/>
    <col min="7" max="7" width="30.85546875" bestFit="1" customWidth="1"/>
    <col min="8" max="8" width="2" customWidth="1"/>
    <col min="10" max="10" width="25.85546875" bestFit="1" customWidth="1"/>
    <col min="11" max="11" width="25.140625" bestFit="1" customWidth="1"/>
    <col min="12" max="12" width="2.140625" customWidth="1"/>
    <col min="16" max="16" width="2" customWidth="1"/>
    <col min="20" max="20" width="3" customWidth="1"/>
    <col min="24" max="24" width="2" customWidth="1"/>
  </cols>
  <sheetData>
    <row r="1" spans="1:24" s="121" customFormat="1" ht="18.75" x14ac:dyDescent="0.25">
      <c r="A1" s="148" t="s">
        <v>553</v>
      </c>
      <c r="B1" s="149"/>
      <c r="C1" s="149"/>
      <c r="D1" s="149"/>
      <c r="E1" s="149"/>
      <c r="F1" s="149"/>
      <c r="G1" s="149"/>
      <c r="H1" s="149"/>
      <c r="M1" s="134"/>
      <c r="N1" s="134"/>
      <c r="O1" s="134"/>
      <c r="P1" s="134"/>
    </row>
    <row r="3" spans="1:24" x14ac:dyDescent="0.25">
      <c r="A3" s="145" t="s">
        <v>552</v>
      </c>
      <c r="B3" s="146"/>
      <c r="C3" s="146"/>
      <c r="D3" s="147"/>
      <c r="E3" s="145" t="s">
        <v>551</v>
      </c>
      <c r="F3" s="146"/>
      <c r="G3" s="146"/>
      <c r="H3" s="147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</row>
    <row r="4" spans="1:24" s="82" customFormat="1" x14ac:dyDescent="0.25">
      <c r="A4" s="95" t="s">
        <v>439</v>
      </c>
      <c r="B4" s="95" t="s">
        <v>438</v>
      </c>
      <c r="C4" s="143" t="s">
        <v>437</v>
      </c>
      <c r="D4" s="144"/>
      <c r="E4" s="95" t="s">
        <v>439</v>
      </c>
      <c r="F4" s="95" t="s">
        <v>438</v>
      </c>
      <c r="G4" s="95" t="s">
        <v>437</v>
      </c>
      <c r="H4" s="108"/>
      <c r="M4" s="94"/>
      <c r="N4" s="94"/>
      <c r="O4" s="94"/>
      <c r="P4" s="128"/>
      <c r="Q4" s="94"/>
      <c r="R4" s="94"/>
      <c r="S4" s="94"/>
      <c r="T4" s="128"/>
      <c r="U4" s="94"/>
      <c r="V4" s="94"/>
      <c r="W4" s="94"/>
      <c r="X4" s="128"/>
    </row>
    <row r="5" spans="1:24" x14ac:dyDescent="0.25">
      <c r="A5" s="127" t="s">
        <v>550</v>
      </c>
      <c r="B5" s="91" t="s">
        <v>265</v>
      </c>
      <c r="C5" s="91" t="s">
        <v>425</v>
      </c>
      <c r="D5" s="99"/>
      <c r="E5" s="126" t="s">
        <v>549</v>
      </c>
      <c r="F5" s="86" t="s">
        <v>258</v>
      </c>
      <c r="G5" s="86" t="s">
        <v>456</v>
      </c>
      <c r="H5" s="99"/>
      <c r="M5" s="88"/>
      <c r="N5" s="124"/>
      <c r="O5" s="124"/>
      <c r="P5" s="84"/>
      <c r="Q5" s="88"/>
      <c r="R5" s="124"/>
      <c r="S5" s="124"/>
      <c r="T5" s="84"/>
      <c r="U5" s="88"/>
      <c r="V5" s="124"/>
      <c r="W5" s="124"/>
      <c r="X5" s="84"/>
    </row>
    <row r="6" spans="1:24" x14ac:dyDescent="0.25">
      <c r="A6" s="127" t="s">
        <v>548</v>
      </c>
      <c r="B6" s="91" t="s">
        <v>253</v>
      </c>
      <c r="C6" s="112" t="s">
        <v>367</v>
      </c>
      <c r="D6" s="99"/>
      <c r="E6" s="126" t="s">
        <v>547</v>
      </c>
      <c r="F6" s="86" t="s">
        <v>263</v>
      </c>
      <c r="G6" s="86" t="s">
        <v>328</v>
      </c>
      <c r="H6" s="99"/>
      <c r="M6" s="88"/>
      <c r="N6" s="124"/>
      <c r="O6" s="124"/>
      <c r="P6" s="84"/>
      <c r="Q6" s="88"/>
      <c r="R6" s="124"/>
      <c r="S6" s="124"/>
      <c r="T6" s="84"/>
      <c r="U6" s="88"/>
      <c r="V6" s="124"/>
      <c r="W6" s="124"/>
      <c r="X6" s="84"/>
    </row>
    <row r="7" spans="1:24" x14ac:dyDescent="0.25">
      <c r="A7" s="127" t="s">
        <v>546</v>
      </c>
      <c r="B7" s="91" t="s">
        <v>545</v>
      </c>
      <c r="C7" s="91" t="s">
        <v>456</v>
      </c>
      <c r="D7" s="99"/>
      <c r="E7" s="126" t="s">
        <v>544</v>
      </c>
      <c r="F7" s="86" t="s">
        <v>543</v>
      </c>
      <c r="G7" s="86" t="s">
        <v>367</v>
      </c>
      <c r="H7" s="99"/>
      <c r="M7" s="88"/>
      <c r="N7" s="124"/>
      <c r="O7" s="124"/>
      <c r="P7" s="84"/>
      <c r="Q7" s="88"/>
      <c r="R7" s="124"/>
      <c r="S7" s="124"/>
      <c r="T7" s="84"/>
      <c r="U7" s="88"/>
      <c r="V7" s="124"/>
      <c r="W7" s="124"/>
      <c r="X7" s="84"/>
    </row>
    <row r="8" spans="1:24" x14ac:dyDescent="0.25">
      <c r="A8" s="127" t="s">
        <v>542</v>
      </c>
      <c r="B8" s="133" t="s">
        <v>541</v>
      </c>
      <c r="C8" s="91" t="s">
        <v>528</v>
      </c>
      <c r="D8" s="99"/>
      <c r="E8" s="132" t="s">
        <v>540</v>
      </c>
      <c r="F8" s="86" t="s">
        <v>539</v>
      </c>
      <c r="G8" s="86" t="s">
        <v>385</v>
      </c>
      <c r="H8" s="99"/>
      <c r="M8" s="88"/>
      <c r="N8" s="124"/>
      <c r="O8" s="124"/>
      <c r="P8" s="84"/>
      <c r="Q8" s="88"/>
      <c r="R8" s="124"/>
      <c r="S8" s="124"/>
      <c r="T8" s="84"/>
      <c r="U8" s="88"/>
      <c r="V8" s="124"/>
      <c r="W8" s="124"/>
      <c r="X8" s="84"/>
    </row>
    <row r="9" spans="1:24" x14ac:dyDescent="0.25">
      <c r="A9" s="127" t="s">
        <v>538</v>
      </c>
      <c r="B9" s="86" t="s">
        <v>92</v>
      </c>
      <c r="C9" s="86" t="s">
        <v>385</v>
      </c>
      <c r="D9" s="99"/>
      <c r="E9" s="126" t="s">
        <v>537</v>
      </c>
      <c r="F9" s="86" t="s">
        <v>95</v>
      </c>
      <c r="G9" s="86" t="s">
        <v>442</v>
      </c>
      <c r="H9" s="99"/>
      <c r="M9" s="88"/>
      <c r="N9" s="124"/>
      <c r="O9" s="124"/>
      <c r="P9" s="84"/>
      <c r="Q9" s="88"/>
      <c r="R9" s="124"/>
      <c r="S9" s="124"/>
      <c r="T9" s="84"/>
      <c r="U9" s="88"/>
      <c r="V9" s="124"/>
      <c r="W9" s="124"/>
      <c r="X9" s="84"/>
    </row>
    <row r="10" spans="1:24" x14ac:dyDescent="0.25">
      <c r="A10" s="127" t="s">
        <v>536</v>
      </c>
      <c r="B10" s="91" t="s">
        <v>535</v>
      </c>
      <c r="C10" s="91" t="s">
        <v>323</v>
      </c>
      <c r="D10" s="99"/>
      <c r="E10" s="75" t="s">
        <v>534</v>
      </c>
      <c r="F10" s="86" t="s">
        <v>533</v>
      </c>
      <c r="G10" s="86" t="s">
        <v>528</v>
      </c>
      <c r="H10" s="99"/>
      <c r="M10" s="88"/>
      <c r="N10" s="124"/>
      <c r="O10" s="124"/>
      <c r="P10" s="84"/>
      <c r="Q10" s="88"/>
      <c r="R10" s="124"/>
      <c r="S10" s="124"/>
      <c r="T10" s="84"/>
      <c r="U10" s="88"/>
      <c r="V10" s="124"/>
      <c r="W10" s="124"/>
      <c r="X10" s="84"/>
    </row>
    <row r="11" spans="1:24" x14ac:dyDescent="0.25">
      <c r="A11" s="105"/>
      <c r="B11" s="104"/>
      <c r="C11" s="104"/>
      <c r="D11" s="104"/>
      <c r="E11" s="105"/>
      <c r="F11" s="125"/>
      <c r="G11" s="125"/>
      <c r="H11" s="125"/>
      <c r="I11" s="125"/>
      <c r="J11" s="125"/>
      <c r="K11" s="125"/>
      <c r="L11" s="125"/>
      <c r="M11" s="125"/>
      <c r="N11" s="124"/>
      <c r="O11" s="124"/>
      <c r="P11" s="84"/>
      <c r="Q11" s="88"/>
      <c r="R11" s="124"/>
      <c r="S11" s="124"/>
      <c r="T11" s="84"/>
      <c r="U11" s="88"/>
      <c r="V11" s="124"/>
      <c r="W11" s="124"/>
      <c r="X11" s="84"/>
    </row>
    <row r="12" spans="1:24" x14ac:dyDescent="0.25">
      <c r="A12" s="145" t="s">
        <v>532</v>
      </c>
      <c r="B12" s="146"/>
      <c r="C12" s="146"/>
      <c r="D12" s="147"/>
      <c r="E12" s="145" t="s">
        <v>531</v>
      </c>
      <c r="F12" s="146"/>
      <c r="G12" s="146"/>
      <c r="H12" s="147"/>
      <c r="I12" s="125"/>
      <c r="J12" s="125"/>
      <c r="K12" s="125"/>
      <c r="L12" s="125"/>
      <c r="M12" s="125"/>
      <c r="N12" s="124"/>
      <c r="O12" s="124"/>
      <c r="P12" s="84"/>
      <c r="Q12" s="88"/>
      <c r="R12" s="124"/>
      <c r="S12" s="124"/>
      <c r="T12" s="84"/>
      <c r="U12" s="88"/>
      <c r="V12" s="124"/>
      <c r="W12" s="124"/>
      <c r="X12" s="84"/>
    </row>
    <row r="13" spans="1:24" s="82" customFormat="1" x14ac:dyDescent="0.25">
      <c r="A13" s="95" t="s">
        <v>439</v>
      </c>
      <c r="B13" s="95" t="s">
        <v>438</v>
      </c>
      <c r="C13" s="95" t="s">
        <v>437</v>
      </c>
      <c r="D13" s="108"/>
      <c r="E13" s="95" t="s">
        <v>439</v>
      </c>
      <c r="F13" s="95" t="s">
        <v>438</v>
      </c>
      <c r="G13" s="95" t="s">
        <v>437</v>
      </c>
      <c r="H13" s="108"/>
      <c r="I13" s="131"/>
      <c r="J13" s="131"/>
      <c r="K13" s="131"/>
      <c r="L13" s="131"/>
      <c r="M13" s="131"/>
      <c r="N13" s="129"/>
      <c r="O13" s="129"/>
      <c r="P13" s="128"/>
      <c r="Q13" s="130"/>
      <c r="R13" s="129"/>
      <c r="S13" s="129"/>
      <c r="T13" s="128"/>
      <c r="U13" s="130"/>
      <c r="V13" s="129"/>
      <c r="W13" s="129"/>
      <c r="X13" s="128"/>
    </row>
    <row r="14" spans="1:24" x14ac:dyDescent="0.25">
      <c r="A14" s="126" t="s">
        <v>530</v>
      </c>
      <c r="B14" s="91" t="s">
        <v>529</v>
      </c>
      <c r="C14" s="91" t="s">
        <v>528</v>
      </c>
      <c r="D14" s="99"/>
      <c r="E14" s="126" t="s">
        <v>527</v>
      </c>
      <c r="F14" s="91" t="s">
        <v>526</v>
      </c>
      <c r="G14" s="91" t="s">
        <v>326</v>
      </c>
      <c r="H14" s="99"/>
      <c r="I14" s="125"/>
      <c r="J14" s="125"/>
      <c r="K14" s="125"/>
      <c r="L14" s="125"/>
      <c r="M14" s="125"/>
      <c r="N14" s="124"/>
      <c r="O14" s="124"/>
      <c r="P14" s="84"/>
      <c r="Q14" s="88"/>
      <c r="R14" s="124"/>
      <c r="S14" s="124"/>
      <c r="T14" s="84"/>
      <c r="U14" s="88"/>
      <c r="V14" s="124"/>
      <c r="W14" s="124"/>
      <c r="X14" s="84"/>
    </row>
    <row r="15" spans="1:24" x14ac:dyDescent="0.25">
      <c r="A15" s="126" t="s">
        <v>525</v>
      </c>
      <c r="B15" s="91" t="s">
        <v>254</v>
      </c>
      <c r="C15" s="91" t="s">
        <v>326</v>
      </c>
      <c r="D15" s="99"/>
      <c r="E15" s="126" t="s">
        <v>524</v>
      </c>
      <c r="F15" s="91" t="s">
        <v>262</v>
      </c>
      <c r="G15" s="91" t="s">
        <v>456</v>
      </c>
      <c r="H15" s="99"/>
      <c r="I15" s="125"/>
      <c r="J15" s="125"/>
      <c r="K15" s="125"/>
      <c r="L15" s="125"/>
      <c r="M15" s="125"/>
      <c r="N15" s="124"/>
      <c r="O15" s="124"/>
      <c r="P15" s="84"/>
      <c r="Q15" s="88"/>
      <c r="R15" s="124"/>
      <c r="S15" s="124"/>
      <c r="T15" s="84"/>
      <c r="U15" s="88"/>
      <c r="V15" s="124"/>
      <c r="W15" s="124"/>
      <c r="X15" s="84"/>
    </row>
    <row r="16" spans="1:24" x14ac:dyDescent="0.25">
      <c r="A16" s="126" t="s">
        <v>523</v>
      </c>
      <c r="B16" s="91" t="s">
        <v>433</v>
      </c>
      <c r="C16" s="91" t="s">
        <v>367</v>
      </c>
      <c r="D16" s="99"/>
      <c r="E16" s="126" t="s">
        <v>522</v>
      </c>
      <c r="F16" s="91" t="s">
        <v>260</v>
      </c>
      <c r="G16" s="91" t="s">
        <v>425</v>
      </c>
      <c r="H16" s="99"/>
      <c r="I16" s="125"/>
      <c r="J16" s="125"/>
      <c r="K16" s="125"/>
      <c r="L16" s="125"/>
      <c r="M16" s="125"/>
      <c r="N16" s="124"/>
      <c r="O16" s="124"/>
      <c r="P16" s="84"/>
      <c r="Q16" s="88"/>
      <c r="R16" s="124"/>
      <c r="S16" s="124"/>
      <c r="T16" s="84"/>
      <c r="U16" s="88"/>
      <c r="V16" s="124"/>
      <c r="W16" s="124"/>
      <c r="X16" s="84"/>
    </row>
    <row r="17" spans="1:24" x14ac:dyDescent="0.25">
      <c r="A17" s="126" t="s">
        <v>521</v>
      </c>
      <c r="B17" s="91" t="s">
        <v>257</v>
      </c>
      <c r="C17" s="91" t="s">
        <v>451</v>
      </c>
      <c r="D17" s="99"/>
      <c r="E17" s="126" t="s">
        <v>520</v>
      </c>
      <c r="F17" s="91" t="s">
        <v>519</v>
      </c>
      <c r="G17" s="91" t="s">
        <v>442</v>
      </c>
      <c r="H17" s="99"/>
      <c r="I17" s="125"/>
      <c r="J17" s="125"/>
      <c r="K17" s="125"/>
      <c r="L17" s="125"/>
      <c r="M17" s="125"/>
      <c r="N17" s="124"/>
      <c r="O17" s="124"/>
      <c r="P17" s="84"/>
      <c r="Q17" s="88"/>
      <c r="R17" s="124"/>
      <c r="S17" s="124"/>
      <c r="T17" s="84"/>
      <c r="U17" s="88"/>
      <c r="V17" s="124"/>
      <c r="W17" s="124"/>
      <c r="X17" s="84"/>
    </row>
    <row r="18" spans="1:24" x14ac:dyDescent="0.25">
      <c r="A18" s="126" t="s">
        <v>518</v>
      </c>
      <c r="B18" s="91" t="s">
        <v>517</v>
      </c>
      <c r="C18" s="91" t="s">
        <v>442</v>
      </c>
      <c r="D18" s="99"/>
      <c r="E18" s="126" t="s">
        <v>516</v>
      </c>
      <c r="F18" s="91" t="s">
        <v>515</v>
      </c>
      <c r="G18" s="91" t="s">
        <v>323</v>
      </c>
      <c r="H18" s="99"/>
      <c r="I18" s="125"/>
      <c r="J18" s="125"/>
      <c r="K18" s="125"/>
      <c r="L18" s="125"/>
      <c r="M18" s="125"/>
      <c r="N18" s="124"/>
      <c r="O18" s="124"/>
      <c r="P18" s="84"/>
      <c r="Q18" s="88"/>
      <c r="R18" s="124"/>
      <c r="S18" s="124"/>
      <c r="T18" s="84"/>
      <c r="U18" s="88"/>
      <c r="V18" s="124"/>
      <c r="W18" s="124"/>
      <c r="X18" s="84"/>
    </row>
    <row r="19" spans="1:24" x14ac:dyDescent="0.25">
      <c r="A19" s="126" t="s">
        <v>514</v>
      </c>
      <c r="B19" s="91" t="s">
        <v>390</v>
      </c>
      <c r="C19" s="91" t="s">
        <v>385</v>
      </c>
      <c r="D19" s="99"/>
      <c r="E19" s="126" t="s">
        <v>513</v>
      </c>
      <c r="F19" s="91" t="s">
        <v>392</v>
      </c>
      <c r="G19" s="91" t="s">
        <v>385</v>
      </c>
      <c r="H19" s="99"/>
      <c r="I19" s="125"/>
      <c r="J19" s="125"/>
      <c r="K19" s="125"/>
      <c r="L19" s="125"/>
      <c r="M19" s="125"/>
      <c r="N19" s="124"/>
      <c r="O19" s="124"/>
      <c r="P19" s="84"/>
      <c r="Q19" s="88"/>
      <c r="R19" s="124"/>
      <c r="S19" s="124"/>
      <c r="T19" s="84"/>
      <c r="U19" s="88"/>
      <c r="V19" s="124"/>
      <c r="W19" s="124"/>
      <c r="X19" s="84"/>
    </row>
    <row r="20" spans="1:24" x14ac:dyDescent="0.25">
      <c r="A20" s="105"/>
      <c r="B20" s="104"/>
      <c r="C20" s="104"/>
      <c r="D20" s="104"/>
      <c r="E20" s="105"/>
      <c r="F20" s="125"/>
      <c r="G20" s="125"/>
      <c r="H20" s="125"/>
      <c r="I20" s="125"/>
      <c r="J20" s="125"/>
      <c r="K20" s="125"/>
      <c r="L20" s="125"/>
      <c r="M20" s="125"/>
      <c r="N20" s="124"/>
      <c r="O20" s="124"/>
      <c r="P20" s="84"/>
      <c r="Q20" s="88"/>
      <c r="R20" s="124"/>
      <c r="S20" s="124"/>
      <c r="T20" s="84"/>
      <c r="U20" s="88"/>
      <c r="V20" s="124"/>
      <c r="W20" s="124"/>
      <c r="X20" s="84"/>
    </row>
    <row r="21" spans="1:24" x14ac:dyDescent="0.25">
      <c r="A21" s="145" t="s">
        <v>512</v>
      </c>
      <c r="B21" s="146"/>
      <c r="C21" s="146"/>
      <c r="D21" s="147"/>
      <c r="E21" s="142"/>
      <c r="F21" s="142"/>
      <c r="G21" s="142"/>
      <c r="H21" s="142"/>
      <c r="I21" s="125"/>
      <c r="J21" s="125"/>
      <c r="K21" s="125"/>
      <c r="L21" s="125"/>
      <c r="M21" s="125"/>
      <c r="N21" s="124"/>
      <c r="O21" s="124"/>
      <c r="P21" s="84"/>
      <c r="Q21" s="88"/>
      <c r="R21" s="124"/>
      <c r="S21" s="124"/>
      <c r="T21" s="84"/>
      <c r="U21" s="88"/>
      <c r="V21" s="124"/>
      <c r="W21" s="124"/>
      <c r="X21" s="84"/>
    </row>
    <row r="22" spans="1:24" s="82" customFormat="1" x14ac:dyDescent="0.25">
      <c r="A22" s="95" t="s">
        <v>439</v>
      </c>
      <c r="B22" s="95" t="s">
        <v>438</v>
      </c>
      <c r="C22" s="95" t="s">
        <v>437</v>
      </c>
      <c r="D22" s="108"/>
      <c r="E22" s="142"/>
      <c r="F22" s="142"/>
      <c r="G22" s="142"/>
      <c r="H22" s="142"/>
      <c r="I22" s="131"/>
      <c r="J22" s="131"/>
      <c r="K22" s="131"/>
      <c r="L22" s="131"/>
      <c r="M22" s="131"/>
      <c r="N22" s="129"/>
      <c r="O22" s="129"/>
      <c r="P22" s="128"/>
      <c r="Q22" s="130"/>
      <c r="R22" s="129"/>
      <c r="S22" s="129"/>
      <c r="T22" s="128"/>
      <c r="U22" s="130"/>
      <c r="V22" s="129"/>
      <c r="W22" s="129"/>
      <c r="X22" s="128"/>
    </row>
    <row r="23" spans="1:24" x14ac:dyDescent="0.25">
      <c r="A23" s="126" t="s">
        <v>511</v>
      </c>
      <c r="B23" s="91" t="s">
        <v>259</v>
      </c>
      <c r="C23" s="91" t="s">
        <v>367</v>
      </c>
      <c r="D23" s="99"/>
      <c r="E23" s="142"/>
      <c r="F23" s="142"/>
      <c r="G23" s="142"/>
      <c r="H23" s="142"/>
      <c r="I23" s="125"/>
      <c r="J23" s="125"/>
      <c r="K23" s="125"/>
      <c r="L23" s="125"/>
      <c r="M23" s="125"/>
      <c r="N23" s="124"/>
      <c r="O23" s="124"/>
      <c r="P23" s="84"/>
      <c r="Q23" s="88"/>
      <c r="R23" s="124"/>
      <c r="S23" s="124"/>
      <c r="T23" s="84"/>
      <c r="U23" s="88"/>
      <c r="V23" s="124"/>
      <c r="W23" s="124"/>
      <c r="X23" s="84"/>
    </row>
    <row r="24" spans="1:24" x14ac:dyDescent="0.25">
      <c r="A24" s="126" t="s">
        <v>510</v>
      </c>
      <c r="B24" s="91" t="s">
        <v>428</v>
      </c>
      <c r="C24" s="91" t="s">
        <v>456</v>
      </c>
      <c r="D24" s="99"/>
      <c r="E24" s="142"/>
      <c r="F24" s="142"/>
      <c r="G24" s="142"/>
      <c r="H24" s="142"/>
      <c r="I24" s="125"/>
      <c r="J24" s="125"/>
      <c r="K24" s="125"/>
      <c r="L24" s="125"/>
      <c r="M24" s="125"/>
      <c r="N24" s="124"/>
      <c r="O24" s="124"/>
      <c r="P24" s="84"/>
      <c r="Q24" s="88"/>
      <c r="R24" s="124"/>
      <c r="S24" s="124"/>
      <c r="T24" s="84"/>
      <c r="U24" s="88"/>
      <c r="V24" s="124"/>
      <c r="W24" s="124"/>
      <c r="X24" s="84"/>
    </row>
    <row r="25" spans="1:24" x14ac:dyDescent="0.25">
      <c r="A25" s="126" t="s">
        <v>509</v>
      </c>
      <c r="B25" s="91" t="s">
        <v>256</v>
      </c>
      <c r="C25" s="91" t="s">
        <v>508</v>
      </c>
      <c r="D25" s="99"/>
      <c r="E25" s="142"/>
      <c r="F25" s="142"/>
      <c r="G25" s="142"/>
      <c r="H25" s="142"/>
      <c r="I25" s="125"/>
      <c r="J25" s="125"/>
      <c r="K25" s="125"/>
      <c r="L25" s="125"/>
      <c r="M25" s="125"/>
      <c r="N25" s="124"/>
      <c r="O25" s="124"/>
      <c r="P25" s="84"/>
      <c r="Q25" s="88"/>
      <c r="R25" s="124"/>
      <c r="S25" s="124"/>
      <c r="T25" s="84"/>
      <c r="U25" s="88"/>
      <c r="V25" s="124"/>
      <c r="W25" s="124"/>
      <c r="X25" s="84"/>
    </row>
    <row r="26" spans="1:24" x14ac:dyDescent="0.25">
      <c r="A26" s="127" t="s">
        <v>507</v>
      </c>
      <c r="B26" s="86" t="s">
        <v>506</v>
      </c>
      <c r="C26" s="86" t="s">
        <v>385</v>
      </c>
      <c r="D26" s="99"/>
      <c r="E26" s="142"/>
      <c r="F26" s="142"/>
      <c r="G26" s="142"/>
      <c r="H26" s="142"/>
      <c r="I26" s="125"/>
      <c r="J26" s="125"/>
      <c r="K26" s="125"/>
      <c r="L26" s="125"/>
      <c r="M26" s="125"/>
      <c r="N26" s="124"/>
      <c r="O26" s="124"/>
      <c r="P26" s="84"/>
      <c r="Q26" s="88"/>
      <c r="R26" s="124"/>
      <c r="S26" s="124"/>
      <c r="T26" s="84"/>
      <c r="U26" s="88"/>
      <c r="V26" s="124"/>
      <c r="W26" s="124"/>
      <c r="X26" s="84"/>
    </row>
    <row r="27" spans="1:24" x14ac:dyDescent="0.25">
      <c r="A27" s="126" t="s">
        <v>505</v>
      </c>
      <c r="B27" s="91" t="s">
        <v>264</v>
      </c>
      <c r="C27" s="91" t="s">
        <v>442</v>
      </c>
      <c r="D27" s="99"/>
      <c r="E27" s="142"/>
      <c r="F27" s="142"/>
      <c r="G27" s="142"/>
      <c r="H27" s="142"/>
      <c r="I27" s="125"/>
      <c r="J27" s="125"/>
      <c r="K27" s="125"/>
      <c r="L27" s="125"/>
      <c r="M27" s="125"/>
      <c r="N27" s="124"/>
      <c r="O27" s="124"/>
      <c r="P27" s="84"/>
      <c r="Q27" s="88"/>
      <c r="R27" s="124"/>
      <c r="S27" s="124"/>
      <c r="T27" s="84"/>
      <c r="U27" s="88"/>
      <c r="V27" s="124"/>
      <c r="W27" s="124"/>
      <c r="X27" s="84"/>
    </row>
    <row r="28" spans="1:24" x14ac:dyDescent="0.25">
      <c r="A28" s="126" t="s">
        <v>504</v>
      </c>
      <c r="B28" s="91" t="s">
        <v>380</v>
      </c>
      <c r="C28" s="91" t="s">
        <v>323</v>
      </c>
      <c r="D28" s="99"/>
      <c r="E28" s="142"/>
      <c r="F28" s="142"/>
      <c r="G28" s="142"/>
      <c r="H28" s="142"/>
      <c r="I28" s="125"/>
      <c r="J28" s="125"/>
      <c r="K28" s="125"/>
      <c r="L28" s="125"/>
      <c r="M28" s="125"/>
      <c r="N28" s="124"/>
      <c r="O28" s="124"/>
      <c r="P28" s="84"/>
      <c r="Q28" s="88"/>
      <c r="R28" s="124"/>
      <c r="S28" s="124"/>
      <c r="T28" s="84"/>
      <c r="U28" s="88"/>
      <c r="V28" s="124"/>
      <c r="W28" s="124"/>
      <c r="X28" s="84"/>
    </row>
    <row r="29" spans="1:24" x14ac:dyDescent="0.25">
      <c r="A29" s="126" t="s">
        <v>503</v>
      </c>
      <c r="B29" s="91" t="s">
        <v>502</v>
      </c>
      <c r="C29" s="91" t="s">
        <v>385</v>
      </c>
      <c r="D29" s="99"/>
      <c r="E29" s="105"/>
      <c r="F29" s="125"/>
      <c r="G29" s="125"/>
      <c r="H29" s="125"/>
      <c r="I29" s="125"/>
      <c r="J29" s="125"/>
      <c r="K29" s="125"/>
      <c r="L29" s="125"/>
      <c r="M29" s="125"/>
      <c r="N29" s="124"/>
      <c r="O29" s="124"/>
      <c r="P29" s="84"/>
      <c r="Q29" s="88"/>
      <c r="R29" s="124"/>
      <c r="S29" s="124"/>
      <c r="T29" s="84"/>
      <c r="U29" s="88"/>
      <c r="V29" s="124"/>
      <c r="W29" s="124"/>
      <c r="X29" s="84"/>
    </row>
    <row r="30" spans="1:24" x14ac:dyDescent="0.25">
      <c r="A30" s="105"/>
      <c r="B30" s="104"/>
      <c r="D30" s="104"/>
      <c r="E30" s="105"/>
      <c r="F30" s="125"/>
      <c r="G30" s="125"/>
      <c r="H30" s="125"/>
      <c r="I30" s="125"/>
      <c r="J30" s="125"/>
      <c r="K30" s="125"/>
      <c r="L30" s="125"/>
      <c r="M30" s="125"/>
      <c r="N30" s="124"/>
      <c r="O30" s="124"/>
      <c r="P30" s="84"/>
      <c r="Q30" s="88"/>
      <c r="R30" s="124"/>
      <c r="S30" s="124"/>
      <c r="T30" s="84"/>
      <c r="U30" s="88"/>
      <c r="V30" s="124"/>
      <c r="W30" s="124"/>
      <c r="X30" s="84"/>
    </row>
    <row r="32" spans="1:24" s="121" customFormat="1" ht="18.75" x14ac:dyDescent="0.25">
      <c r="A32" s="157" t="s">
        <v>501</v>
      </c>
      <c r="B32" s="157"/>
      <c r="C32" s="157"/>
      <c r="D32" s="157"/>
      <c r="E32" s="157"/>
      <c r="F32" s="157"/>
      <c r="G32" s="157"/>
      <c r="H32" s="157"/>
      <c r="I32" s="123"/>
      <c r="J32" s="123"/>
      <c r="K32" s="123"/>
      <c r="L32" s="123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</row>
    <row r="34" spans="1:12" x14ac:dyDescent="0.25">
      <c r="A34" s="150" t="s">
        <v>500</v>
      </c>
      <c r="B34" s="151"/>
      <c r="C34" s="151"/>
      <c r="D34" s="152"/>
      <c r="E34" s="153" t="s">
        <v>499</v>
      </c>
      <c r="F34" s="154"/>
      <c r="G34" s="154"/>
      <c r="H34" s="155"/>
    </row>
    <row r="35" spans="1:12" x14ac:dyDescent="0.25">
      <c r="A35" s="120" t="s">
        <v>439</v>
      </c>
      <c r="B35" s="119" t="s">
        <v>438</v>
      </c>
      <c r="C35" s="119" t="s">
        <v>437</v>
      </c>
      <c r="D35" s="99"/>
      <c r="E35" s="118" t="s">
        <v>439</v>
      </c>
      <c r="F35" s="118" t="s">
        <v>438</v>
      </c>
      <c r="G35" s="118" t="s">
        <v>437</v>
      </c>
      <c r="H35" s="117"/>
    </row>
    <row r="36" spans="1:12" x14ac:dyDescent="0.25">
      <c r="A36" s="103" t="s">
        <v>498</v>
      </c>
      <c r="B36" s="91" t="s">
        <v>171</v>
      </c>
      <c r="C36" s="91" t="s">
        <v>497</v>
      </c>
      <c r="D36" s="96"/>
      <c r="E36" s="3" t="s">
        <v>447</v>
      </c>
      <c r="F36" s="91" t="s">
        <v>496</v>
      </c>
      <c r="G36" s="91" t="s">
        <v>442</v>
      </c>
      <c r="H36" s="116"/>
    </row>
    <row r="37" spans="1:12" x14ac:dyDescent="0.25">
      <c r="A37" s="103" t="s">
        <v>495</v>
      </c>
      <c r="B37" s="91" t="s">
        <v>177</v>
      </c>
      <c r="C37" s="91" t="s">
        <v>494</v>
      </c>
      <c r="D37" s="96"/>
      <c r="E37" s="3" t="s">
        <v>446</v>
      </c>
      <c r="F37" s="91" t="s">
        <v>418</v>
      </c>
      <c r="G37" s="91" t="s">
        <v>456</v>
      </c>
      <c r="H37" s="116"/>
    </row>
    <row r="38" spans="1:12" x14ac:dyDescent="0.25">
      <c r="A38" s="103" t="s">
        <v>493</v>
      </c>
      <c r="B38" s="91" t="s">
        <v>170</v>
      </c>
      <c r="C38" s="91" t="s">
        <v>492</v>
      </c>
      <c r="D38" s="96"/>
      <c r="E38" s="103" t="s">
        <v>445</v>
      </c>
      <c r="F38" s="91" t="s">
        <v>102</v>
      </c>
      <c r="G38" s="91" t="s">
        <v>326</v>
      </c>
      <c r="H38" s="116"/>
    </row>
    <row r="39" spans="1:12" x14ac:dyDescent="0.25">
      <c r="A39" s="103" t="s">
        <v>491</v>
      </c>
      <c r="B39" s="91" t="s">
        <v>432</v>
      </c>
      <c r="C39" s="91" t="s">
        <v>435</v>
      </c>
      <c r="D39" s="96"/>
      <c r="E39" s="103" t="s">
        <v>444</v>
      </c>
      <c r="F39" s="91" t="s">
        <v>394</v>
      </c>
      <c r="G39" s="91" t="s">
        <v>328</v>
      </c>
      <c r="H39" s="116"/>
    </row>
    <row r="40" spans="1:12" x14ac:dyDescent="0.25">
      <c r="A40" s="103" t="s">
        <v>490</v>
      </c>
      <c r="B40" s="112" t="s">
        <v>401</v>
      </c>
      <c r="C40" s="91" t="s">
        <v>326</v>
      </c>
      <c r="D40" s="96"/>
      <c r="E40" s="3" t="s">
        <v>443</v>
      </c>
      <c r="F40" s="91" t="s">
        <v>174</v>
      </c>
      <c r="G40" s="91" t="s">
        <v>489</v>
      </c>
      <c r="H40" s="116"/>
    </row>
    <row r="41" spans="1:12" x14ac:dyDescent="0.25">
      <c r="A41" s="103" t="s">
        <v>488</v>
      </c>
      <c r="B41" s="91" t="s">
        <v>487</v>
      </c>
      <c r="C41" s="91" t="s">
        <v>451</v>
      </c>
      <c r="D41" s="96"/>
      <c r="E41" s="3" t="s">
        <v>486</v>
      </c>
      <c r="F41" s="91" t="s">
        <v>485</v>
      </c>
      <c r="G41" s="91" t="s">
        <v>484</v>
      </c>
      <c r="H41" s="103"/>
    </row>
    <row r="42" spans="1:12" x14ac:dyDescent="0.25">
      <c r="A42" s="105"/>
      <c r="B42" s="104"/>
      <c r="C42" s="104"/>
      <c r="D42" s="104"/>
      <c r="E42" s="115"/>
      <c r="F42" s="114"/>
      <c r="G42" s="114"/>
      <c r="H42" s="113"/>
      <c r="I42" s="105"/>
      <c r="J42" s="104"/>
      <c r="K42" s="104"/>
    </row>
    <row r="43" spans="1:12" x14ac:dyDescent="0.25">
      <c r="A43" s="150" t="s">
        <v>483</v>
      </c>
      <c r="B43" s="151"/>
      <c r="C43" s="151"/>
      <c r="D43" s="152"/>
      <c r="E43" s="150" t="s">
        <v>482</v>
      </c>
      <c r="F43" s="151"/>
      <c r="G43" s="151"/>
      <c r="H43" s="152"/>
      <c r="I43" s="105"/>
      <c r="J43" s="104"/>
      <c r="K43" s="104"/>
    </row>
    <row r="44" spans="1:12" s="82" customFormat="1" x14ac:dyDescent="0.25">
      <c r="A44" s="109" t="s">
        <v>439</v>
      </c>
      <c r="B44" s="109" t="s">
        <v>438</v>
      </c>
      <c r="C44" s="109" t="s">
        <v>437</v>
      </c>
      <c r="D44" s="108"/>
      <c r="E44" s="95" t="s">
        <v>439</v>
      </c>
      <c r="F44" s="109" t="s">
        <v>438</v>
      </c>
      <c r="G44" s="109" t="s">
        <v>437</v>
      </c>
      <c r="H44" s="108"/>
      <c r="I44" s="107"/>
      <c r="J44" s="106"/>
      <c r="K44" s="106"/>
      <c r="L44"/>
    </row>
    <row r="45" spans="1:12" x14ac:dyDescent="0.25">
      <c r="A45" s="3" t="s">
        <v>481</v>
      </c>
      <c r="B45" s="91" t="s">
        <v>169</v>
      </c>
      <c r="C45" s="91" t="s">
        <v>480</v>
      </c>
      <c r="D45" s="99"/>
      <c r="E45" s="3" t="s">
        <v>479</v>
      </c>
      <c r="F45" s="91" t="s">
        <v>172</v>
      </c>
      <c r="G45" s="91" t="s">
        <v>323</v>
      </c>
      <c r="H45" s="96"/>
      <c r="I45" s="105"/>
      <c r="J45" s="104"/>
      <c r="K45" s="104"/>
    </row>
    <row r="46" spans="1:12" x14ac:dyDescent="0.25">
      <c r="A46" s="3" t="s">
        <v>478</v>
      </c>
      <c r="B46" s="91" t="s">
        <v>416</v>
      </c>
      <c r="C46" s="91" t="s">
        <v>326</v>
      </c>
      <c r="D46" s="99"/>
      <c r="E46" s="3" t="s">
        <v>477</v>
      </c>
      <c r="F46" s="91" t="s">
        <v>176</v>
      </c>
      <c r="G46" s="91" t="s">
        <v>326</v>
      </c>
      <c r="H46" s="96"/>
      <c r="I46" s="105"/>
      <c r="J46" s="104"/>
      <c r="K46" s="104"/>
    </row>
    <row r="47" spans="1:12" x14ac:dyDescent="0.25">
      <c r="A47" s="3" t="s">
        <v>476</v>
      </c>
      <c r="B47" s="91" t="s">
        <v>475</v>
      </c>
      <c r="C47" s="91" t="s">
        <v>451</v>
      </c>
      <c r="D47" s="99"/>
      <c r="E47" s="3" t="s">
        <v>474</v>
      </c>
      <c r="F47" s="91" t="s">
        <v>473</v>
      </c>
      <c r="G47" s="91" t="s">
        <v>328</v>
      </c>
      <c r="H47" s="96"/>
      <c r="I47" s="105"/>
      <c r="J47" s="104"/>
      <c r="K47" s="104"/>
    </row>
    <row r="48" spans="1:12" x14ac:dyDescent="0.25">
      <c r="A48" s="3" t="s">
        <v>472</v>
      </c>
      <c r="B48" s="91" t="s">
        <v>103</v>
      </c>
      <c r="C48" s="91" t="s">
        <v>328</v>
      </c>
      <c r="D48" s="99"/>
      <c r="E48" s="3" t="s">
        <v>471</v>
      </c>
      <c r="F48" s="91" t="s">
        <v>104</v>
      </c>
      <c r="G48" s="112" t="s">
        <v>367</v>
      </c>
      <c r="H48" s="96"/>
      <c r="I48" s="105"/>
      <c r="J48" s="104"/>
      <c r="K48" s="104"/>
    </row>
    <row r="49" spans="1:12" x14ac:dyDescent="0.25">
      <c r="A49" s="3" t="s">
        <v>470</v>
      </c>
      <c r="B49" s="91" t="s">
        <v>168</v>
      </c>
      <c r="C49" s="91" t="s">
        <v>435</v>
      </c>
      <c r="D49" s="99"/>
      <c r="E49" s="3" t="s">
        <v>469</v>
      </c>
      <c r="F49" s="91" t="s">
        <v>427</v>
      </c>
      <c r="G49" s="91" t="s">
        <v>456</v>
      </c>
      <c r="H49" s="96"/>
      <c r="I49" s="105"/>
      <c r="J49" s="104"/>
      <c r="K49" s="104"/>
    </row>
    <row r="50" spans="1:12" x14ac:dyDescent="0.25">
      <c r="A50" s="3" t="s">
        <v>468</v>
      </c>
      <c r="B50" s="91" t="s">
        <v>411</v>
      </c>
      <c r="C50" s="91" t="s">
        <v>323</v>
      </c>
      <c r="D50" s="99"/>
      <c r="E50" s="3" t="s">
        <v>467</v>
      </c>
      <c r="F50" s="91" t="s">
        <v>466</v>
      </c>
      <c r="G50" s="91" t="s">
        <v>451</v>
      </c>
      <c r="H50" s="96"/>
      <c r="I50" s="105"/>
      <c r="J50" s="104"/>
      <c r="K50" s="104"/>
    </row>
    <row r="51" spans="1:12" x14ac:dyDescent="0.25">
      <c r="A51" s="105"/>
      <c r="B51" s="104"/>
      <c r="C51" s="104"/>
      <c r="D51" s="104"/>
      <c r="E51" s="111"/>
      <c r="F51" s="110"/>
      <c r="G51" s="110"/>
      <c r="H51" s="110"/>
      <c r="I51" s="105"/>
      <c r="J51" s="104"/>
      <c r="K51" s="104"/>
    </row>
    <row r="52" spans="1:12" x14ac:dyDescent="0.25">
      <c r="A52" s="150" t="s">
        <v>465</v>
      </c>
      <c r="B52" s="151"/>
      <c r="C52" s="151"/>
      <c r="D52" s="152"/>
      <c r="E52" s="150" t="s">
        <v>464</v>
      </c>
      <c r="F52" s="151"/>
      <c r="G52" s="151"/>
      <c r="H52" s="152"/>
      <c r="I52" s="105"/>
      <c r="J52" s="104"/>
      <c r="K52" s="104"/>
    </row>
    <row r="53" spans="1:12" s="82" customFormat="1" x14ac:dyDescent="0.25">
      <c r="A53" s="109" t="s">
        <v>439</v>
      </c>
      <c r="B53" s="109" t="s">
        <v>438</v>
      </c>
      <c r="C53" s="109" t="s">
        <v>437</v>
      </c>
      <c r="D53" s="108"/>
      <c r="E53" s="109" t="s">
        <v>439</v>
      </c>
      <c r="F53" s="109" t="s">
        <v>438</v>
      </c>
      <c r="G53" s="109" t="s">
        <v>437</v>
      </c>
      <c r="H53" s="108"/>
      <c r="I53" s="107"/>
      <c r="J53" s="106"/>
      <c r="K53" s="106"/>
      <c r="L53"/>
    </row>
    <row r="54" spans="1:12" x14ac:dyDescent="0.25">
      <c r="A54" s="3" t="s">
        <v>463</v>
      </c>
      <c r="B54" s="91" t="s">
        <v>166</v>
      </c>
      <c r="C54" s="91" t="s">
        <v>451</v>
      </c>
      <c r="D54" s="96"/>
      <c r="E54" s="3" t="s">
        <v>462</v>
      </c>
      <c r="F54" s="91" t="s">
        <v>178</v>
      </c>
      <c r="G54" s="91" t="s">
        <v>435</v>
      </c>
      <c r="H54" s="99"/>
      <c r="I54" s="105"/>
      <c r="J54" s="104"/>
      <c r="K54" s="104"/>
    </row>
    <row r="55" spans="1:12" x14ac:dyDescent="0.25">
      <c r="A55" s="3" t="s">
        <v>461</v>
      </c>
      <c r="B55" s="91" t="s">
        <v>398</v>
      </c>
      <c r="C55" s="91" t="s">
        <v>442</v>
      </c>
      <c r="D55" s="96"/>
      <c r="E55" s="3" t="s">
        <v>460</v>
      </c>
      <c r="F55" s="86" t="s">
        <v>173</v>
      </c>
      <c r="G55" s="86" t="s">
        <v>442</v>
      </c>
      <c r="H55" s="99"/>
    </row>
    <row r="56" spans="1:12" x14ac:dyDescent="0.25">
      <c r="A56" s="103" t="s">
        <v>459</v>
      </c>
      <c r="B56" s="91" t="s">
        <v>381</v>
      </c>
      <c r="C56" s="91" t="s">
        <v>323</v>
      </c>
      <c r="D56" s="102"/>
      <c r="E56" s="3" t="s">
        <v>458</v>
      </c>
      <c r="F56" s="91" t="s">
        <v>408</v>
      </c>
      <c r="G56" s="91" t="s">
        <v>326</v>
      </c>
      <c r="H56" s="99"/>
    </row>
    <row r="57" spans="1:12" x14ac:dyDescent="0.25">
      <c r="A57" s="3" t="s">
        <v>457</v>
      </c>
      <c r="B57" s="91" t="s">
        <v>167</v>
      </c>
      <c r="C57" s="91" t="s">
        <v>456</v>
      </c>
      <c r="D57" s="96"/>
      <c r="E57" s="3" t="s">
        <v>455</v>
      </c>
      <c r="F57" s="101" t="s">
        <v>90</v>
      </c>
      <c r="G57" s="101" t="s">
        <v>328</v>
      </c>
      <c r="H57" s="99"/>
    </row>
    <row r="58" spans="1:12" x14ac:dyDescent="0.25">
      <c r="A58" s="100" t="s">
        <v>454</v>
      </c>
      <c r="B58" s="91" t="s">
        <v>413</v>
      </c>
      <c r="C58" s="91" t="s">
        <v>328</v>
      </c>
      <c r="D58" s="96"/>
      <c r="E58" s="100" t="s">
        <v>453</v>
      </c>
      <c r="F58" s="91" t="s">
        <v>452</v>
      </c>
      <c r="G58" s="91" t="s">
        <v>451</v>
      </c>
      <c r="H58" s="99"/>
    </row>
    <row r="59" spans="1:12" x14ac:dyDescent="0.25">
      <c r="A59" s="98" t="s">
        <v>450</v>
      </c>
      <c r="B59" s="91" t="s">
        <v>409</v>
      </c>
      <c r="C59" s="91" t="s">
        <v>326</v>
      </c>
      <c r="D59" s="97"/>
      <c r="E59" s="3"/>
      <c r="H59" s="96"/>
    </row>
    <row r="60" spans="1:12" ht="15.75" customHeight="1" x14ac:dyDescent="0.25"/>
    <row r="61" spans="1:12" ht="15.75" customHeight="1" x14ac:dyDescent="0.25">
      <c r="A61" s="158" t="s">
        <v>449</v>
      </c>
      <c r="B61" s="159"/>
      <c r="C61" s="159"/>
      <c r="D61" s="159"/>
      <c r="E61" s="159"/>
      <c r="F61" s="159"/>
      <c r="G61" s="159"/>
    </row>
    <row r="62" spans="1:12" ht="15.75" customHeight="1" x14ac:dyDescent="0.25"/>
    <row r="63" spans="1:12" ht="15.75" customHeight="1" x14ac:dyDescent="0.25">
      <c r="A63" s="160" t="s">
        <v>448</v>
      </c>
      <c r="B63" s="161"/>
      <c r="C63" s="162"/>
      <c r="E63" s="163"/>
      <c r="F63" s="163"/>
      <c r="G63" s="163"/>
    </row>
    <row r="64" spans="1:12" s="82" customFormat="1" ht="15.75" customHeight="1" x14ac:dyDescent="0.25">
      <c r="A64" s="95" t="s">
        <v>439</v>
      </c>
      <c r="B64" s="95" t="s">
        <v>438</v>
      </c>
      <c r="C64" s="95" t="s">
        <v>437</v>
      </c>
      <c r="E64" s="94"/>
      <c r="F64" s="94"/>
      <c r="G64" s="94"/>
    </row>
    <row r="65" spans="1:7" ht="15.75" customHeight="1" x14ac:dyDescent="0.25">
      <c r="A65" s="3" t="s">
        <v>447</v>
      </c>
      <c r="B65" s="86" t="s">
        <v>14</v>
      </c>
      <c r="C65" s="86" t="s">
        <v>442</v>
      </c>
      <c r="E65" s="88"/>
      <c r="F65" s="87"/>
      <c r="G65" s="87"/>
    </row>
    <row r="66" spans="1:7" ht="15.75" customHeight="1" x14ac:dyDescent="0.25">
      <c r="A66" s="3" t="s">
        <v>446</v>
      </c>
      <c r="B66" s="86" t="s">
        <v>15</v>
      </c>
      <c r="C66" s="93" t="s">
        <v>323</v>
      </c>
      <c r="E66" s="88"/>
      <c r="F66" s="87"/>
      <c r="G66" s="92"/>
    </row>
    <row r="67" spans="1:7" ht="15.75" customHeight="1" x14ac:dyDescent="0.25">
      <c r="A67" s="3" t="s">
        <v>445</v>
      </c>
      <c r="B67" s="91" t="s">
        <v>16</v>
      </c>
      <c r="C67" s="89" t="s">
        <v>323</v>
      </c>
      <c r="E67" s="88"/>
      <c r="F67" s="87"/>
      <c r="G67" s="90"/>
    </row>
    <row r="68" spans="1:7" ht="15.75" customHeight="1" x14ac:dyDescent="0.25">
      <c r="A68" s="3" t="s">
        <v>444</v>
      </c>
      <c r="B68" s="89" t="s">
        <v>17</v>
      </c>
      <c r="C68" s="89" t="s">
        <v>442</v>
      </c>
      <c r="E68" s="88"/>
      <c r="F68" s="87"/>
      <c r="G68" s="87"/>
    </row>
    <row r="69" spans="1:7" ht="15.75" customHeight="1" x14ac:dyDescent="0.25">
      <c r="A69" s="3" t="s">
        <v>443</v>
      </c>
      <c r="B69" s="86" t="s">
        <v>108</v>
      </c>
      <c r="C69" s="86" t="s">
        <v>442</v>
      </c>
      <c r="D69" s="85"/>
      <c r="E69" s="84"/>
      <c r="F69" s="84"/>
      <c r="G69" s="84"/>
    </row>
    <row r="70" spans="1:7" ht="15.75" customHeight="1" x14ac:dyDescent="0.25">
      <c r="A70" s="156" t="s">
        <v>441</v>
      </c>
      <c r="B70" s="156"/>
      <c r="C70" s="156"/>
      <c r="D70" s="156"/>
      <c r="E70" s="156"/>
      <c r="F70" s="156"/>
      <c r="G70" s="156"/>
    </row>
    <row r="72" spans="1:7" x14ac:dyDescent="0.25">
      <c r="A72" s="164" t="s">
        <v>440</v>
      </c>
      <c r="B72" s="165"/>
      <c r="C72" s="166"/>
      <c r="E72" s="164" t="s">
        <v>440</v>
      </c>
      <c r="F72" s="165"/>
      <c r="G72" s="166"/>
    </row>
    <row r="73" spans="1:7" s="82" customFormat="1" x14ac:dyDescent="0.25">
      <c r="A73" s="83" t="s">
        <v>439</v>
      </c>
      <c r="B73" s="83" t="s">
        <v>438</v>
      </c>
      <c r="C73" s="83" t="s">
        <v>437</v>
      </c>
      <c r="E73" s="83" t="s">
        <v>439</v>
      </c>
      <c r="F73" s="83" t="s">
        <v>438</v>
      </c>
      <c r="G73" s="83" t="s">
        <v>437</v>
      </c>
    </row>
    <row r="74" spans="1:7" x14ac:dyDescent="0.25">
      <c r="A74" s="167" t="s">
        <v>436</v>
      </c>
      <c r="B74" s="81" t="s">
        <v>178</v>
      </c>
      <c r="C74" s="167" t="s">
        <v>435</v>
      </c>
      <c r="E74" s="167" t="s">
        <v>434</v>
      </c>
      <c r="F74" s="80" t="s">
        <v>433</v>
      </c>
      <c r="G74" s="167" t="s">
        <v>367</v>
      </c>
    </row>
    <row r="75" spans="1:7" x14ac:dyDescent="0.25">
      <c r="A75" s="168"/>
      <c r="B75" s="81" t="s">
        <v>432</v>
      </c>
      <c r="C75" s="168"/>
      <c r="E75" s="168"/>
      <c r="F75" s="80" t="s">
        <v>431</v>
      </c>
      <c r="G75" s="168"/>
    </row>
    <row r="76" spans="1:7" x14ac:dyDescent="0.25">
      <c r="A76" s="167" t="s">
        <v>430</v>
      </c>
      <c r="B76" s="81" t="s">
        <v>258</v>
      </c>
      <c r="C76" s="167" t="s">
        <v>420</v>
      </c>
      <c r="E76" s="167" t="s">
        <v>429</v>
      </c>
      <c r="F76" s="80" t="s">
        <v>428</v>
      </c>
      <c r="G76" s="167" t="s">
        <v>420</v>
      </c>
    </row>
    <row r="77" spans="1:7" x14ac:dyDescent="0.25">
      <c r="A77" s="168"/>
      <c r="B77" s="81" t="s">
        <v>167</v>
      </c>
      <c r="C77" s="168"/>
      <c r="E77" s="168"/>
      <c r="F77" s="80" t="s">
        <v>427</v>
      </c>
      <c r="G77" s="168"/>
    </row>
    <row r="78" spans="1:7" x14ac:dyDescent="0.25">
      <c r="A78" s="167" t="s">
        <v>426</v>
      </c>
      <c r="B78" s="81" t="s">
        <v>265</v>
      </c>
      <c r="C78" s="167" t="s">
        <v>425</v>
      </c>
      <c r="E78" s="167" t="s">
        <v>424</v>
      </c>
      <c r="F78" s="80" t="s">
        <v>423</v>
      </c>
      <c r="G78" s="167" t="s">
        <v>422</v>
      </c>
    </row>
    <row r="79" spans="1:7" x14ac:dyDescent="0.25">
      <c r="A79" s="168"/>
      <c r="B79" s="80" t="s">
        <v>260</v>
      </c>
      <c r="C79" s="168"/>
      <c r="E79" s="168"/>
      <c r="F79" s="80" t="s">
        <v>168</v>
      </c>
      <c r="G79" s="168"/>
    </row>
    <row r="80" spans="1:7" x14ac:dyDescent="0.25">
      <c r="A80" s="167" t="s">
        <v>421</v>
      </c>
      <c r="B80" s="80" t="s">
        <v>262</v>
      </c>
      <c r="C80" s="167" t="s">
        <v>420</v>
      </c>
      <c r="E80" s="167" t="s">
        <v>419</v>
      </c>
      <c r="F80" s="80" t="s">
        <v>104</v>
      </c>
      <c r="G80" s="167" t="s">
        <v>367</v>
      </c>
    </row>
    <row r="81" spans="1:7" x14ac:dyDescent="0.25">
      <c r="A81" s="168"/>
      <c r="B81" s="80" t="s">
        <v>418</v>
      </c>
      <c r="C81" s="168"/>
      <c r="E81" s="168"/>
      <c r="F81" s="80" t="s">
        <v>253</v>
      </c>
      <c r="G81" s="168"/>
    </row>
    <row r="82" spans="1:7" x14ac:dyDescent="0.25">
      <c r="A82" s="167" t="s">
        <v>417</v>
      </c>
      <c r="B82" s="80" t="s">
        <v>416</v>
      </c>
      <c r="C82" s="167" t="s">
        <v>326</v>
      </c>
      <c r="E82" s="167" t="s">
        <v>415</v>
      </c>
      <c r="F82" s="80" t="s">
        <v>414</v>
      </c>
      <c r="G82" s="167" t="s">
        <v>328</v>
      </c>
    </row>
    <row r="83" spans="1:7" x14ac:dyDescent="0.25">
      <c r="A83" s="168"/>
      <c r="B83" s="80" t="s">
        <v>102</v>
      </c>
      <c r="C83" s="168"/>
      <c r="E83" s="168"/>
      <c r="F83" s="80" t="s">
        <v>413</v>
      </c>
      <c r="G83" s="168"/>
    </row>
    <row r="84" spans="1:7" x14ac:dyDescent="0.25">
      <c r="A84" s="167" t="s">
        <v>412</v>
      </c>
      <c r="B84" s="80" t="s">
        <v>411</v>
      </c>
      <c r="C84" s="167" t="s">
        <v>323</v>
      </c>
      <c r="E84" s="167" t="s">
        <v>410</v>
      </c>
      <c r="F84" s="80" t="s">
        <v>409</v>
      </c>
      <c r="G84" s="167" t="s">
        <v>326</v>
      </c>
    </row>
    <row r="85" spans="1:7" x14ac:dyDescent="0.25">
      <c r="A85" s="168"/>
      <c r="B85" s="80" t="s">
        <v>172</v>
      </c>
      <c r="C85" s="168"/>
      <c r="E85" s="168"/>
      <c r="F85" s="80" t="s">
        <v>408</v>
      </c>
      <c r="G85" s="168"/>
    </row>
    <row r="86" spans="1:7" x14ac:dyDescent="0.25">
      <c r="A86" s="167" t="s">
        <v>407</v>
      </c>
      <c r="B86" s="80" t="s">
        <v>103</v>
      </c>
      <c r="C86" s="167" t="s">
        <v>328</v>
      </c>
      <c r="E86" s="167" t="s">
        <v>406</v>
      </c>
      <c r="F86" s="80" t="s">
        <v>405</v>
      </c>
      <c r="G86" s="167" t="s">
        <v>397</v>
      </c>
    </row>
    <row r="87" spans="1:7" x14ac:dyDescent="0.25">
      <c r="A87" s="168"/>
      <c r="B87" s="80" t="s">
        <v>263</v>
      </c>
      <c r="C87" s="168"/>
      <c r="E87" s="168"/>
      <c r="F87" s="80" t="s">
        <v>404</v>
      </c>
      <c r="G87" s="168"/>
    </row>
    <row r="88" spans="1:7" x14ac:dyDescent="0.25">
      <c r="A88" s="167" t="s">
        <v>403</v>
      </c>
      <c r="B88" s="80" t="s">
        <v>173</v>
      </c>
      <c r="C88" s="167" t="s">
        <v>325</v>
      </c>
      <c r="E88" s="167" t="s">
        <v>402</v>
      </c>
      <c r="F88" s="80" t="s">
        <v>176</v>
      </c>
      <c r="G88" s="167" t="s">
        <v>326</v>
      </c>
    </row>
    <row r="89" spans="1:7" x14ac:dyDescent="0.25">
      <c r="A89" s="168"/>
      <c r="B89" s="80" t="s">
        <v>175</v>
      </c>
      <c r="C89" s="168"/>
      <c r="E89" s="168"/>
      <c r="F89" s="80" t="s">
        <v>401</v>
      </c>
      <c r="G89" s="168"/>
    </row>
    <row r="90" spans="1:7" x14ac:dyDescent="0.25">
      <c r="A90" s="167" t="s">
        <v>400</v>
      </c>
      <c r="B90" s="80" t="s">
        <v>92</v>
      </c>
      <c r="C90" s="167" t="s">
        <v>385</v>
      </c>
      <c r="E90" s="167" t="s">
        <v>399</v>
      </c>
      <c r="F90" s="80" t="s">
        <v>398</v>
      </c>
      <c r="G90" s="167" t="s">
        <v>397</v>
      </c>
    </row>
    <row r="91" spans="1:7" x14ac:dyDescent="0.25">
      <c r="A91" s="168"/>
      <c r="B91" s="80" t="s">
        <v>396</v>
      </c>
      <c r="C91" s="168"/>
      <c r="E91" s="168"/>
      <c r="F91" s="80" t="s">
        <v>17</v>
      </c>
      <c r="G91" s="168"/>
    </row>
    <row r="92" spans="1:7" x14ac:dyDescent="0.25">
      <c r="A92" s="167" t="s">
        <v>395</v>
      </c>
      <c r="B92" s="80" t="s">
        <v>394</v>
      </c>
      <c r="C92" s="167" t="s">
        <v>328</v>
      </c>
      <c r="E92" s="167" t="s">
        <v>393</v>
      </c>
      <c r="F92" s="80" t="s">
        <v>392</v>
      </c>
      <c r="G92" s="167" t="s">
        <v>385</v>
      </c>
    </row>
    <row r="93" spans="1:7" x14ac:dyDescent="0.25">
      <c r="A93" s="168"/>
      <c r="B93" s="80" t="s">
        <v>391</v>
      </c>
      <c r="C93" s="168"/>
      <c r="E93" s="168"/>
      <c r="F93" s="80" t="s">
        <v>390</v>
      </c>
      <c r="G93" s="168"/>
    </row>
    <row r="94" spans="1:7" x14ac:dyDescent="0.25">
      <c r="A94" s="167" t="s">
        <v>389</v>
      </c>
      <c r="B94" s="80" t="s">
        <v>388</v>
      </c>
      <c r="C94" s="167" t="s">
        <v>326</v>
      </c>
      <c r="E94" s="167" t="s">
        <v>387</v>
      </c>
      <c r="F94" s="80" t="s">
        <v>386</v>
      </c>
      <c r="G94" s="167" t="s">
        <v>385</v>
      </c>
    </row>
    <row r="95" spans="1:7" x14ac:dyDescent="0.25">
      <c r="A95" s="168"/>
      <c r="B95" s="80" t="s">
        <v>254</v>
      </c>
      <c r="C95" s="168"/>
      <c r="E95" s="168"/>
      <c r="F95" s="80" t="s">
        <v>384</v>
      </c>
      <c r="G95" s="168"/>
    </row>
    <row r="96" spans="1:7" x14ac:dyDescent="0.25">
      <c r="A96" s="167" t="s">
        <v>383</v>
      </c>
      <c r="B96" s="80" t="s">
        <v>177</v>
      </c>
      <c r="C96" s="167" t="s">
        <v>367</v>
      </c>
      <c r="E96" s="167" t="s">
        <v>382</v>
      </c>
      <c r="F96" s="80" t="s">
        <v>381</v>
      </c>
      <c r="G96" s="167" t="s">
        <v>323</v>
      </c>
    </row>
    <row r="97" spans="1:7" x14ac:dyDescent="0.25">
      <c r="A97" s="168"/>
      <c r="B97" s="80" t="s">
        <v>259</v>
      </c>
      <c r="C97" s="168"/>
      <c r="E97" s="168"/>
      <c r="F97" s="80" t="s">
        <v>380</v>
      </c>
      <c r="G97" s="168"/>
    </row>
  </sheetData>
  <mergeCells count="79">
    <mergeCell ref="C92:C93"/>
    <mergeCell ref="A94:A95"/>
    <mergeCell ref="C94:C95"/>
    <mergeCell ref="E90:E91"/>
    <mergeCell ref="G90:G91"/>
    <mergeCell ref="G92:G93"/>
    <mergeCell ref="E96:E97"/>
    <mergeCell ref="G96:G97"/>
    <mergeCell ref="A96:A97"/>
    <mergeCell ref="C96:C97"/>
    <mergeCell ref="E74:E75"/>
    <mergeCell ref="G74:G75"/>
    <mergeCell ref="E92:E93"/>
    <mergeCell ref="A90:A91"/>
    <mergeCell ref="C90:C91"/>
    <mergeCell ref="A92:A93"/>
    <mergeCell ref="E94:E95"/>
    <mergeCell ref="G94:G95"/>
    <mergeCell ref="E86:E87"/>
    <mergeCell ref="G86:G87"/>
    <mergeCell ref="A86:A87"/>
    <mergeCell ref="C86:C87"/>
    <mergeCell ref="E88:E89"/>
    <mergeCell ref="G88:G89"/>
    <mergeCell ref="A88:A89"/>
    <mergeCell ref="C88:C89"/>
    <mergeCell ref="E82:E83"/>
    <mergeCell ref="G82:G83"/>
    <mergeCell ref="A82:A83"/>
    <mergeCell ref="C82:C83"/>
    <mergeCell ref="E84:E85"/>
    <mergeCell ref="G84:G85"/>
    <mergeCell ref="A84:A85"/>
    <mergeCell ref="C84:C85"/>
    <mergeCell ref="E78:E79"/>
    <mergeCell ref="G78:G79"/>
    <mergeCell ref="A78:A79"/>
    <mergeCell ref="C78:C79"/>
    <mergeCell ref="E80:E81"/>
    <mergeCell ref="G80:G81"/>
    <mergeCell ref="A80:A81"/>
    <mergeCell ref="C80:C81"/>
    <mergeCell ref="A72:C72"/>
    <mergeCell ref="E72:G72"/>
    <mergeCell ref="A74:A75"/>
    <mergeCell ref="C74:C75"/>
    <mergeCell ref="E76:E77"/>
    <mergeCell ref="G76:G77"/>
    <mergeCell ref="A76:A77"/>
    <mergeCell ref="C76:C77"/>
    <mergeCell ref="A70:G70"/>
    <mergeCell ref="E24:H24"/>
    <mergeCell ref="E25:H25"/>
    <mergeCell ref="E26:H26"/>
    <mergeCell ref="E27:H27"/>
    <mergeCell ref="E28:H28"/>
    <mergeCell ref="A43:D43"/>
    <mergeCell ref="E43:H43"/>
    <mergeCell ref="A32:H32"/>
    <mergeCell ref="A52:D52"/>
    <mergeCell ref="E52:H52"/>
    <mergeCell ref="A61:G61"/>
    <mergeCell ref="A63:C63"/>
    <mergeCell ref="E63:G63"/>
    <mergeCell ref="A1:H1"/>
    <mergeCell ref="A3:D3"/>
    <mergeCell ref="E3:H3"/>
    <mergeCell ref="A34:D34"/>
    <mergeCell ref="E34:H34"/>
    <mergeCell ref="A21:D21"/>
    <mergeCell ref="E21:H21"/>
    <mergeCell ref="E22:H22"/>
    <mergeCell ref="E23:H23"/>
    <mergeCell ref="M3:P3"/>
    <mergeCell ref="Q3:T3"/>
    <mergeCell ref="U3:X3"/>
    <mergeCell ref="C4:D4"/>
    <mergeCell ref="A12:D12"/>
    <mergeCell ref="E12:H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&amp;CIAPS SQUASH CHAMPIONSHIPS GROUPS
NOTTINGHAM 29TH APRIL - 1ST MAY 2019</oddHeader>
  </headerFooter>
  <rowBreaks count="2" manualBreakCount="2">
    <brk id="29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8"/>
  <sheetViews>
    <sheetView zoomScale="60" zoomScaleNormal="60" workbookViewId="0">
      <selection activeCell="L12" sqref="L12"/>
    </sheetView>
  </sheetViews>
  <sheetFormatPr defaultRowHeight="15" x14ac:dyDescent="0.25"/>
  <cols>
    <col min="1" max="1" width="31.28515625" customWidth="1"/>
    <col min="20" max="20" width="9.140625" style="40"/>
    <col min="25" max="25" width="18.85546875" bestFit="1" customWidth="1"/>
  </cols>
  <sheetData>
    <row r="1" spans="1:26" s="31" customFormat="1" ht="21" customHeight="1" x14ac:dyDescent="0.25">
      <c r="A1" s="175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32"/>
      <c r="Y1" s="32"/>
      <c r="Z1" s="32"/>
    </row>
    <row r="2" spans="1:26" s="33" customFormat="1" ht="31.5" customHeight="1" x14ac:dyDescent="0.35">
      <c r="A2" s="45"/>
      <c r="B2" s="176" t="s">
        <v>20</v>
      </c>
      <c r="C2" s="176"/>
      <c r="D2" s="176"/>
      <c r="E2" s="176" t="s">
        <v>21</v>
      </c>
      <c r="F2" s="176"/>
      <c r="G2" s="176"/>
      <c r="H2" s="176" t="s">
        <v>22</v>
      </c>
      <c r="I2" s="176"/>
      <c r="J2" s="176"/>
      <c r="K2" s="176" t="s">
        <v>23</v>
      </c>
      <c r="L2" s="176"/>
      <c r="M2" s="176"/>
      <c r="N2" s="176" t="s">
        <v>24</v>
      </c>
      <c r="O2" s="176"/>
      <c r="P2" s="176"/>
      <c r="Q2" s="176" t="s">
        <v>25</v>
      </c>
      <c r="R2" s="176"/>
      <c r="S2" s="176"/>
      <c r="T2" s="35" t="s">
        <v>1</v>
      </c>
      <c r="U2" s="34" t="s">
        <v>5</v>
      </c>
      <c r="V2" s="34" t="s">
        <v>2</v>
      </c>
      <c r="W2" s="34" t="s">
        <v>3</v>
      </c>
      <c r="Y2" s="33" t="s">
        <v>93</v>
      </c>
    </row>
    <row r="3" spans="1:26" x14ac:dyDescent="0.25">
      <c r="A3" s="169" t="s">
        <v>20</v>
      </c>
      <c r="B3" s="181"/>
      <c r="C3" s="181"/>
      <c r="D3" s="181"/>
      <c r="E3" s="170">
        <v>3</v>
      </c>
      <c r="F3" s="170"/>
      <c r="G3" s="170"/>
      <c r="H3" s="170">
        <v>3</v>
      </c>
      <c r="I3" s="170"/>
      <c r="J3" s="170"/>
      <c r="K3" s="170">
        <v>3</v>
      </c>
      <c r="L3" s="170"/>
      <c r="M3" s="170"/>
      <c r="N3" s="170">
        <v>3</v>
      </c>
      <c r="O3" s="170"/>
      <c r="P3" s="170"/>
      <c r="Q3" s="170">
        <v>3</v>
      </c>
      <c r="R3" s="170"/>
      <c r="S3" s="170"/>
      <c r="T3" s="36">
        <f t="shared" ref="T3:T14" si="0">SUM(B3:S3)</f>
        <v>15</v>
      </c>
      <c r="U3" s="4">
        <f>T3/5</f>
        <v>3</v>
      </c>
      <c r="V3" s="172">
        <f>T4+T3</f>
        <v>180</v>
      </c>
      <c r="W3" s="173">
        <v>1</v>
      </c>
    </row>
    <row r="4" spans="1:26" x14ac:dyDescent="0.25">
      <c r="A4" s="169"/>
      <c r="B4" s="21"/>
      <c r="C4" s="22"/>
      <c r="D4" s="23"/>
      <c r="E4" s="8">
        <v>11</v>
      </c>
      <c r="F4" s="8">
        <v>11</v>
      </c>
      <c r="G4" s="8">
        <v>11</v>
      </c>
      <c r="H4" s="8">
        <v>11</v>
      </c>
      <c r="I4" s="8">
        <v>11</v>
      </c>
      <c r="J4" s="8">
        <v>11</v>
      </c>
      <c r="K4" s="8">
        <v>11</v>
      </c>
      <c r="L4" s="8">
        <v>11</v>
      </c>
      <c r="M4" s="8">
        <v>11</v>
      </c>
      <c r="N4" s="8">
        <v>11</v>
      </c>
      <c r="O4" s="8">
        <v>11</v>
      </c>
      <c r="P4" s="8">
        <v>11</v>
      </c>
      <c r="Q4" s="8">
        <v>11</v>
      </c>
      <c r="R4" s="8">
        <v>11</v>
      </c>
      <c r="S4" s="8">
        <v>11</v>
      </c>
      <c r="T4" s="37">
        <f t="shared" si="0"/>
        <v>165</v>
      </c>
      <c r="U4" s="8">
        <f>T4/15</f>
        <v>11</v>
      </c>
      <c r="V4" s="172"/>
      <c r="W4" s="173"/>
      <c r="Y4" t="s">
        <v>94</v>
      </c>
      <c r="Z4">
        <v>6.33</v>
      </c>
    </row>
    <row r="5" spans="1:26" ht="21" customHeight="1" x14ac:dyDescent="0.25">
      <c r="A5" s="169" t="s">
        <v>21</v>
      </c>
      <c r="B5" s="170">
        <v>0</v>
      </c>
      <c r="C5" s="170"/>
      <c r="D5" s="170"/>
      <c r="E5" s="171"/>
      <c r="F5" s="171"/>
      <c r="G5" s="171"/>
      <c r="H5" s="170">
        <v>3</v>
      </c>
      <c r="I5" s="170"/>
      <c r="J5" s="170"/>
      <c r="K5" s="170">
        <v>2</v>
      </c>
      <c r="L5" s="170"/>
      <c r="M5" s="170"/>
      <c r="N5" s="170">
        <v>3</v>
      </c>
      <c r="O5" s="170"/>
      <c r="P5" s="170"/>
      <c r="Q5" s="170">
        <v>3</v>
      </c>
      <c r="R5" s="170"/>
      <c r="S5" s="170"/>
      <c r="T5" s="36">
        <f t="shared" si="0"/>
        <v>11</v>
      </c>
      <c r="U5" s="12">
        <f>T5/5</f>
        <v>2.2000000000000002</v>
      </c>
      <c r="V5" s="172">
        <f>T6+T5</f>
        <v>150</v>
      </c>
      <c r="W5" s="173">
        <v>2</v>
      </c>
      <c r="Y5" t="s">
        <v>95</v>
      </c>
      <c r="Z5">
        <v>5.53</v>
      </c>
    </row>
    <row r="6" spans="1:26" x14ac:dyDescent="0.25">
      <c r="A6" s="169"/>
      <c r="B6" s="8">
        <v>1</v>
      </c>
      <c r="C6" s="8">
        <v>6</v>
      </c>
      <c r="D6" s="8">
        <v>1</v>
      </c>
      <c r="E6" s="24"/>
      <c r="F6" s="25"/>
      <c r="G6" s="26"/>
      <c r="H6" s="8">
        <v>11</v>
      </c>
      <c r="I6" s="8">
        <v>11</v>
      </c>
      <c r="J6" s="8">
        <v>11</v>
      </c>
      <c r="K6" s="8">
        <v>10</v>
      </c>
      <c r="L6" s="8">
        <v>11</v>
      </c>
      <c r="M6" s="8">
        <v>11</v>
      </c>
      <c r="N6" s="8">
        <v>11</v>
      </c>
      <c r="O6" s="8">
        <v>11</v>
      </c>
      <c r="P6" s="8">
        <v>11</v>
      </c>
      <c r="Q6" s="8">
        <v>11</v>
      </c>
      <c r="R6" s="8">
        <v>11</v>
      </c>
      <c r="S6" s="8">
        <v>11</v>
      </c>
      <c r="T6" s="37">
        <f t="shared" si="0"/>
        <v>139</v>
      </c>
      <c r="U6" s="8">
        <f>T6/15</f>
        <v>9.2666666666666675</v>
      </c>
      <c r="V6" s="172"/>
      <c r="W6" s="173"/>
      <c r="Y6" t="s">
        <v>96</v>
      </c>
      <c r="Z6">
        <v>8.1300000000000008</v>
      </c>
    </row>
    <row r="7" spans="1:26" ht="21" customHeight="1" x14ac:dyDescent="0.25">
      <c r="A7" s="169" t="s">
        <v>22</v>
      </c>
      <c r="B7" s="170">
        <v>0</v>
      </c>
      <c r="C7" s="170"/>
      <c r="D7" s="170"/>
      <c r="E7" s="170">
        <v>0</v>
      </c>
      <c r="F7" s="170"/>
      <c r="G7" s="170"/>
      <c r="H7" s="171"/>
      <c r="I7" s="171"/>
      <c r="J7" s="171"/>
      <c r="K7" s="170">
        <v>0</v>
      </c>
      <c r="L7" s="170"/>
      <c r="M7" s="170"/>
      <c r="N7" s="170">
        <v>0</v>
      </c>
      <c r="O7" s="170"/>
      <c r="P7" s="170"/>
      <c r="Q7" s="170">
        <v>0</v>
      </c>
      <c r="R7" s="170"/>
      <c r="S7" s="170"/>
      <c r="T7" s="36">
        <f t="shared" si="0"/>
        <v>0</v>
      </c>
      <c r="U7" s="12">
        <f>T7/5</f>
        <v>0</v>
      </c>
      <c r="V7" s="172">
        <f>T8+T7</f>
        <v>54</v>
      </c>
      <c r="W7" s="173">
        <v>6</v>
      </c>
      <c r="Y7" t="s">
        <v>97</v>
      </c>
      <c r="Z7">
        <v>7.73</v>
      </c>
    </row>
    <row r="8" spans="1:26" x14ac:dyDescent="0.25">
      <c r="A8" s="169"/>
      <c r="B8" s="8">
        <v>0</v>
      </c>
      <c r="C8" s="8">
        <v>1</v>
      </c>
      <c r="D8" s="8">
        <v>0</v>
      </c>
      <c r="E8" s="8">
        <v>1</v>
      </c>
      <c r="F8" s="8">
        <v>3</v>
      </c>
      <c r="G8" s="8">
        <v>4</v>
      </c>
      <c r="H8" s="24"/>
      <c r="I8" s="25"/>
      <c r="J8" s="26"/>
      <c r="K8" s="8">
        <v>5</v>
      </c>
      <c r="L8" s="8">
        <v>2</v>
      </c>
      <c r="M8" s="8">
        <v>3</v>
      </c>
      <c r="N8" s="8">
        <v>5</v>
      </c>
      <c r="O8" s="8">
        <v>8</v>
      </c>
      <c r="P8" s="8">
        <v>9</v>
      </c>
      <c r="Q8" s="8">
        <v>4</v>
      </c>
      <c r="R8" s="8">
        <v>8</v>
      </c>
      <c r="S8" s="8">
        <v>1</v>
      </c>
      <c r="T8" s="37">
        <f t="shared" si="0"/>
        <v>54</v>
      </c>
      <c r="U8" s="8">
        <f>T8/15</f>
        <v>3.6</v>
      </c>
      <c r="V8" s="172"/>
      <c r="W8" s="173"/>
      <c r="Y8" t="s">
        <v>99</v>
      </c>
      <c r="Z8">
        <v>8.2780000000000005</v>
      </c>
    </row>
    <row r="9" spans="1:26" ht="21" customHeight="1" x14ac:dyDescent="0.25">
      <c r="A9" s="169" t="s">
        <v>23</v>
      </c>
      <c r="B9" s="170">
        <v>0</v>
      </c>
      <c r="C9" s="170"/>
      <c r="D9" s="170"/>
      <c r="E9" s="170">
        <v>1</v>
      </c>
      <c r="F9" s="170"/>
      <c r="G9" s="170"/>
      <c r="H9" s="170">
        <v>3</v>
      </c>
      <c r="I9" s="170"/>
      <c r="J9" s="170"/>
      <c r="K9" s="171"/>
      <c r="L9" s="171"/>
      <c r="M9" s="171"/>
      <c r="N9" s="170">
        <v>0</v>
      </c>
      <c r="O9" s="170"/>
      <c r="P9" s="170"/>
      <c r="Q9" s="170">
        <v>1</v>
      </c>
      <c r="R9" s="170"/>
      <c r="S9" s="170"/>
      <c r="T9" s="36">
        <f t="shared" si="0"/>
        <v>5</v>
      </c>
      <c r="U9" s="12">
        <f>T9/5</f>
        <v>1</v>
      </c>
      <c r="V9" s="172">
        <f>T10+T9</f>
        <v>102</v>
      </c>
      <c r="W9" s="173">
        <v>5</v>
      </c>
    </row>
    <row r="10" spans="1:26" x14ac:dyDescent="0.25">
      <c r="A10" s="169"/>
      <c r="B10" s="8">
        <v>1</v>
      </c>
      <c r="C10" s="8">
        <v>0</v>
      </c>
      <c r="D10" s="8">
        <v>2</v>
      </c>
      <c r="E10" s="8">
        <v>11</v>
      </c>
      <c r="F10" s="8">
        <v>5</v>
      </c>
      <c r="G10" s="8">
        <v>4</v>
      </c>
      <c r="H10" s="8">
        <v>11</v>
      </c>
      <c r="I10" s="8">
        <v>11</v>
      </c>
      <c r="J10" s="8">
        <v>11</v>
      </c>
      <c r="K10" s="24"/>
      <c r="L10" s="25"/>
      <c r="M10" s="26"/>
      <c r="N10" s="8">
        <v>3</v>
      </c>
      <c r="O10" s="8">
        <v>9</v>
      </c>
      <c r="P10" s="8">
        <v>5</v>
      </c>
      <c r="Q10" s="8">
        <v>7</v>
      </c>
      <c r="R10" s="8">
        <v>6</v>
      </c>
      <c r="S10" s="8">
        <v>11</v>
      </c>
      <c r="T10" s="37">
        <f t="shared" si="0"/>
        <v>97</v>
      </c>
      <c r="U10" s="8">
        <f>T10/15</f>
        <v>6.4666666666666668</v>
      </c>
      <c r="V10" s="172"/>
      <c r="W10" s="173"/>
    </row>
    <row r="11" spans="1:26" ht="21" customHeight="1" x14ac:dyDescent="0.25">
      <c r="A11" s="169" t="s">
        <v>24</v>
      </c>
      <c r="B11" s="170">
        <v>0</v>
      </c>
      <c r="C11" s="170"/>
      <c r="D11" s="170"/>
      <c r="E11" s="170">
        <v>0</v>
      </c>
      <c r="F11" s="170"/>
      <c r="G11" s="170"/>
      <c r="H11" s="170">
        <v>3</v>
      </c>
      <c r="I11" s="170"/>
      <c r="J11" s="170"/>
      <c r="K11" s="170">
        <v>3</v>
      </c>
      <c r="L11" s="170"/>
      <c r="M11" s="170"/>
      <c r="N11" s="171"/>
      <c r="O11" s="171"/>
      <c r="P11" s="171"/>
      <c r="Q11" s="170">
        <v>3</v>
      </c>
      <c r="R11" s="170"/>
      <c r="S11" s="170"/>
      <c r="T11" s="36">
        <f t="shared" si="0"/>
        <v>9</v>
      </c>
      <c r="U11" s="12">
        <f>T11/5</f>
        <v>1.8</v>
      </c>
      <c r="V11" s="172">
        <f>T12+T11</f>
        <v>135</v>
      </c>
      <c r="W11" s="173">
        <v>3</v>
      </c>
    </row>
    <row r="12" spans="1:26" x14ac:dyDescent="0.25">
      <c r="A12" s="169"/>
      <c r="B12" s="8">
        <v>4</v>
      </c>
      <c r="C12" s="8">
        <v>2</v>
      </c>
      <c r="D12" s="8">
        <v>6</v>
      </c>
      <c r="E12" s="8">
        <v>8</v>
      </c>
      <c r="F12" s="8">
        <v>4</v>
      </c>
      <c r="G12" s="8">
        <v>3</v>
      </c>
      <c r="H12" s="8">
        <v>11</v>
      </c>
      <c r="I12" s="8">
        <v>11</v>
      </c>
      <c r="J12" s="8">
        <v>11</v>
      </c>
      <c r="K12" s="8">
        <v>11</v>
      </c>
      <c r="L12" s="8">
        <v>11</v>
      </c>
      <c r="M12" s="8">
        <v>11</v>
      </c>
      <c r="N12" s="24"/>
      <c r="O12" s="25"/>
      <c r="P12" s="26"/>
      <c r="Q12" s="8">
        <v>11</v>
      </c>
      <c r="R12" s="8">
        <v>11</v>
      </c>
      <c r="S12" s="8">
        <v>11</v>
      </c>
      <c r="T12" s="37">
        <f t="shared" si="0"/>
        <v>126</v>
      </c>
      <c r="U12" s="8">
        <f>T12/15</f>
        <v>8.4</v>
      </c>
      <c r="V12" s="172"/>
      <c r="W12" s="173"/>
    </row>
    <row r="13" spans="1:26" ht="21" customHeight="1" x14ac:dyDescent="0.25">
      <c r="A13" s="169" t="s">
        <v>25</v>
      </c>
      <c r="B13" s="170">
        <v>0</v>
      </c>
      <c r="C13" s="170"/>
      <c r="D13" s="170"/>
      <c r="E13" s="170">
        <v>0</v>
      </c>
      <c r="F13" s="170"/>
      <c r="G13" s="170"/>
      <c r="H13" s="170">
        <v>3</v>
      </c>
      <c r="I13" s="170"/>
      <c r="J13" s="170"/>
      <c r="K13" s="170">
        <v>2</v>
      </c>
      <c r="L13" s="170"/>
      <c r="M13" s="170"/>
      <c r="N13" s="170">
        <v>0</v>
      </c>
      <c r="O13" s="170"/>
      <c r="P13" s="170"/>
      <c r="Q13" s="171"/>
      <c r="R13" s="171"/>
      <c r="S13" s="171"/>
      <c r="T13" s="36">
        <f t="shared" si="0"/>
        <v>5</v>
      </c>
      <c r="U13" s="12">
        <f>T13/5</f>
        <v>1</v>
      </c>
      <c r="V13" s="172">
        <f>T14+T13</f>
        <v>100</v>
      </c>
      <c r="W13" s="173">
        <v>4</v>
      </c>
    </row>
    <row r="14" spans="1:26" ht="21" customHeight="1" x14ac:dyDescent="0.25">
      <c r="A14" s="169"/>
      <c r="B14" s="8">
        <v>1</v>
      </c>
      <c r="C14" s="8">
        <v>2</v>
      </c>
      <c r="D14" s="8">
        <v>0</v>
      </c>
      <c r="E14" s="8">
        <v>6</v>
      </c>
      <c r="F14" s="8">
        <v>7</v>
      </c>
      <c r="G14" s="8">
        <v>2</v>
      </c>
      <c r="H14" s="8">
        <v>11</v>
      </c>
      <c r="I14" s="8">
        <v>11</v>
      </c>
      <c r="J14" s="8">
        <v>11</v>
      </c>
      <c r="K14" s="8">
        <v>11</v>
      </c>
      <c r="L14" s="8">
        <v>11</v>
      </c>
      <c r="M14" s="8">
        <v>4</v>
      </c>
      <c r="N14" s="8">
        <v>4</v>
      </c>
      <c r="O14" s="8">
        <v>6</v>
      </c>
      <c r="P14" s="8">
        <v>8</v>
      </c>
      <c r="Q14" s="24"/>
      <c r="R14" s="25"/>
      <c r="S14" s="26"/>
      <c r="T14" s="37">
        <f t="shared" si="0"/>
        <v>95</v>
      </c>
      <c r="U14" s="8">
        <f>T14/15</f>
        <v>6.333333333333333</v>
      </c>
      <c r="V14" s="172"/>
      <c r="W14" s="173"/>
    </row>
    <row r="15" spans="1:26" ht="21" customHeight="1" x14ac:dyDescent="0.35">
      <c r="A15" s="2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38"/>
      <c r="U15" s="19"/>
      <c r="V15" s="28"/>
      <c r="W15" s="28"/>
    </row>
    <row r="16" spans="1:26" s="31" customFormat="1" ht="21" customHeight="1" x14ac:dyDescent="0.25">
      <c r="A16" s="175" t="s">
        <v>7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32"/>
      <c r="Y16" s="32"/>
      <c r="Z16" s="32"/>
    </row>
    <row r="17" spans="1:23" ht="31.5" customHeight="1" x14ac:dyDescent="0.25">
      <c r="A17" s="20"/>
      <c r="B17" s="176" t="s">
        <v>26</v>
      </c>
      <c r="C17" s="176"/>
      <c r="D17" s="176"/>
      <c r="E17" s="176" t="s">
        <v>27</v>
      </c>
      <c r="F17" s="176"/>
      <c r="G17" s="176"/>
      <c r="H17" s="176" t="s">
        <v>28</v>
      </c>
      <c r="I17" s="176"/>
      <c r="J17" s="176"/>
      <c r="K17" s="176" t="s">
        <v>29</v>
      </c>
      <c r="L17" s="176"/>
      <c r="M17" s="176"/>
      <c r="N17" s="176" t="s">
        <v>30</v>
      </c>
      <c r="O17" s="176"/>
      <c r="P17" s="176"/>
      <c r="Q17" s="176" t="s">
        <v>31</v>
      </c>
      <c r="R17" s="176"/>
      <c r="S17" s="176"/>
      <c r="T17" s="39" t="s">
        <v>1</v>
      </c>
      <c r="U17" s="3" t="s">
        <v>5</v>
      </c>
      <c r="V17" s="3" t="s">
        <v>2</v>
      </c>
      <c r="W17" s="3" t="s">
        <v>3</v>
      </c>
    </row>
    <row r="18" spans="1:23" x14ac:dyDescent="0.25">
      <c r="A18" s="169" t="s">
        <v>26</v>
      </c>
      <c r="B18" s="181"/>
      <c r="C18" s="181"/>
      <c r="D18" s="181"/>
      <c r="E18" s="170">
        <v>2</v>
      </c>
      <c r="F18" s="170"/>
      <c r="G18" s="170"/>
      <c r="H18" s="170">
        <v>3</v>
      </c>
      <c r="I18" s="170"/>
      <c r="J18" s="170"/>
      <c r="K18" s="170">
        <v>3</v>
      </c>
      <c r="L18" s="170"/>
      <c r="M18" s="170"/>
      <c r="N18" s="170">
        <v>3</v>
      </c>
      <c r="O18" s="170"/>
      <c r="P18" s="170"/>
      <c r="Q18" s="170">
        <v>3</v>
      </c>
      <c r="R18" s="170"/>
      <c r="S18" s="170"/>
      <c r="T18" s="36">
        <f t="shared" ref="T18:T29" si="1">SUM(B18:S18)</f>
        <v>14</v>
      </c>
      <c r="U18" s="12">
        <f>T18/5</f>
        <v>2.8</v>
      </c>
      <c r="V18" s="172">
        <f>T19+T18</f>
        <v>176</v>
      </c>
      <c r="W18" s="173">
        <v>1</v>
      </c>
    </row>
    <row r="19" spans="1:23" x14ac:dyDescent="0.25">
      <c r="A19" s="169"/>
      <c r="B19" s="21"/>
      <c r="C19" s="22"/>
      <c r="D19" s="23"/>
      <c r="E19" s="8">
        <v>8</v>
      </c>
      <c r="F19" s="8">
        <v>11</v>
      </c>
      <c r="G19" s="8">
        <v>11</v>
      </c>
      <c r="H19" s="8">
        <v>11</v>
      </c>
      <c r="I19" s="8">
        <v>11</v>
      </c>
      <c r="J19" s="8">
        <v>11</v>
      </c>
      <c r="K19" s="8">
        <v>11</v>
      </c>
      <c r="L19" s="8">
        <v>11</v>
      </c>
      <c r="M19" s="8">
        <v>11</v>
      </c>
      <c r="N19" s="8">
        <v>11</v>
      </c>
      <c r="O19" s="8">
        <v>11</v>
      </c>
      <c r="P19" s="8">
        <v>11</v>
      </c>
      <c r="Q19" s="8">
        <v>11</v>
      </c>
      <c r="R19" s="8">
        <v>11</v>
      </c>
      <c r="S19" s="8">
        <v>11</v>
      </c>
      <c r="T19" s="37">
        <f t="shared" si="1"/>
        <v>162</v>
      </c>
      <c r="U19" s="8">
        <f>T19/15</f>
        <v>10.8</v>
      </c>
      <c r="V19" s="172"/>
      <c r="W19" s="173"/>
    </row>
    <row r="20" spans="1:23" ht="21" customHeight="1" x14ac:dyDescent="0.25">
      <c r="A20" s="169" t="s">
        <v>27</v>
      </c>
      <c r="B20" s="170">
        <v>1</v>
      </c>
      <c r="C20" s="170"/>
      <c r="D20" s="170"/>
      <c r="E20" s="171"/>
      <c r="F20" s="171"/>
      <c r="G20" s="171"/>
      <c r="H20" s="170">
        <v>3</v>
      </c>
      <c r="I20" s="170"/>
      <c r="J20" s="170"/>
      <c r="K20" s="170">
        <v>3</v>
      </c>
      <c r="L20" s="170"/>
      <c r="M20" s="170"/>
      <c r="N20" s="170">
        <v>3</v>
      </c>
      <c r="O20" s="170"/>
      <c r="P20" s="170"/>
      <c r="Q20" s="170">
        <v>3</v>
      </c>
      <c r="R20" s="170"/>
      <c r="S20" s="170"/>
      <c r="T20" s="36">
        <f t="shared" si="1"/>
        <v>13</v>
      </c>
      <c r="U20" s="12">
        <f>T20/5</f>
        <v>2.6</v>
      </c>
      <c r="V20" s="172">
        <f>T21+T20</f>
        <v>175</v>
      </c>
      <c r="W20" s="173">
        <v>2</v>
      </c>
    </row>
    <row r="21" spans="1:23" x14ac:dyDescent="0.25">
      <c r="A21" s="169"/>
      <c r="B21" s="8">
        <v>11</v>
      </c>
      <c r="C21" s="8">
        <v>10</v>
      </c>
      <c r="D21" s="8">
        <v>9</v>
      </c>
      <c r="E21" s="24"/>
      <c r="F21" s="25"/>
      <c r="G21" s="26"/>
      <c r="H21" s="8">
        <v>11</v>
      </c>
      <c r="I21" s="8">
        <v>11</v>
      </c>
      <c r="J21" s="8">
        <v>11</v>
      </c>
      <c r="K21" s="8">
        <v>11</v>
      </c>
      <c r="L21" s="8">
        <v>11</v>
      </c>
      <c r="M21" s="8">
        <v>11</v>
      </c>
      <c r="N21" s="8">
        <v>11</v>
      </c>
      <c r="O21" s="8">
        <v>11</v>
      </c>
      <c r="P21" s="8">
        <v>11</v>
      </c>
      <c r="Q21" s="8">
        <v>11</v>
      </c>
      <c r="R21" s="8">
        <v>11</v>
      </c>
      <c r="S21" s="8">
        <v>11</v>
      </c>
      <c r="T21" s="37">
        <f t="shared" si="1"/>
        <v>162</v>
      </c>
      <c r="U21" s="8">
        <f>T21/15</f>
        <v>10.8</v>
      </c>
      <c r="V21" s="172"/>
      <c r="W21" s="173"/>
    </row>
    <row r="22" spans="1:23" ht="21" customHeight="1" x14ac:dyDescent="0.25">
      <c r="A22" s="169" t="s">
        <v>28</v>
      </c>
      <c r="B22" s="170">
        <v>0</v>
      </c>
      <c r="C22" s="170"/>
      <c r="D22" s="170"/>
      <c r="E22" s="170">
        <v>0</v>
      </c>
      <c r="F22" s="170"/>
      <c r="G22" s="170"/>
      <c r="H22" s="171"/>
      <c r="I22" s="171"/>
      <c r="J22" s="171"/>
      <c r="K22" s="170">
        <v>3</v>
      </c>
      <c r="L22" s="170"/>
      <c r="M22" s="170"/>
      <c r="N22" s="170">
        <v>3</v>
      </c>
      <c r="O22" s="170"/>
      <c r="P22" s="170"/>
      <c r="Q22" s="170">
        <v>3</v>
      </c>
      <c r="R22" s="170"/>
      <c r="S22" s="170"/>
      <c r="T22" s="36">
        <f t="shared" si="1"/>
        <v>9</v>
      </c>
      <c r="U22" s="12">
        <f>T22/5</f>
        <v>1.8</v>
      </c>
      <c r="V22" s="172">
        <f>T23+T22</f>
        <v>121</v>
      </c>
      <c r="W22" s="173">
        <v>3</v>
      </c>
    </row>
    <row r="23" spans="1:23" x14ac:dyDescent="0.25">
      <c r="A23" s="169"/>
      <c r="B23" s="8">
        <v>1</v>
      </c>
      <c r="C23" s="8">
        <v>2</v>
      </c>
      <c r="D23" s="8">
        <v>3</v>
      </c>
      <c r="E23" s="8">
        <v>2</v>
      </c>
      <c r="F23" s="8">
        <v>2</v>
      </c>
      <c r="G23" s="8">
        <v>3</v>
      </c>
      <c r="H23" s="24"/>
      <c r="I23" s="25"/>
      <c r="J23" s="26"/>
      <c r="K23" s="8">
        <v>11</v>
      </c>
      <c r="L23" s="8">
        <v>11</v>
      </c>
      <c r="M23" s="8">
        <v>11</v>
      </c>
      <c r="N23" s="8">
        <v>11</v>
      </c>
      <c r="O23" s="8">
        <v>11</v>
      </c>
      <c r="P23" s="8">
        <v>11</v>
      </c>
      <c r="Q23" s="8">
        <v>11</v>
      </c>
      <c r="R23" s="8">
        <v>11</v>
      </c>
      <c r="S23" s="8">
        <v>11</v>
      </c>
      <c r="T23" s="37">
        <f t="shared" si="1"/>
        <v>112</v>
      </c>
      <c r="U23" s="8">
        <f>T23/15</f>
        <v>7.4666666666666668</v>
      </c>
      <c r="V23" s="172"/>
      <c r="W23" s="173"/>
    </row>
    <row r="24" spans="1:23" ht="21" customHeight="1" x14ac:dyDescent="0.25">
      <c r="A24" s="169" t="s">
        <v>29</v>
      </c>
      <c r="B24" s="170">
        <v>0</v>
      </c>
      <c r="C24" s="170"/>
      <c r="D24" s="170"/>
      <c r="E24" s="170">
        <v>0</v>
      </c>
      <c r="F24" s="170"/>
      <c r="G24" s="170"/>
      <c r="H24" s="170">
        <v>0</v>
      </c>
      <c r="I24" s="170"/>
      <c r="J24" s="170"/>
      <c r="K24" s="171"/>
      <c r="L24" s="171"/>
      <c r="M24" s="171"/>
      <c r="N24" s="170">
        <v>1</v>
      </c>
      <c r="O24" s="170"/>
      <c r="P24" s="170"/>
      <c r="Q24" s="170">
        <v>1</v>
      </c>
      <c r="R24" s="170"/>
      <c r="S24" s="170"/>
      <c r="T24" s="36">
        <f t="shared" si="1"/>
        <v>2</v>
      </c>
      <c r="U24" s="12">
        <f>T24/5</f>
        <v>0.4</v>
      </c>
      <c r="V24" s="172">
        <f>T25+T24</f>
        <v>83</v>
      </c>
      <c r="W24" s="173">
        <v>5</v>
      </c>
    </row>
    <row r="25" spans="1:23" x14ac:dyDescent="0.25">
      <c r="A25" s="169"/>
      <c r="B25" s="8">
        <v>1</v>
      </c>
      <c r="C25" s="8">
        <v>1</v>
      </c>
      <c r="D25" s="8">
        <v>2</v>
      </c>
      <c r="E25" s="8">
        <v>2</v>
      </c>
      <c r="F25" s="8">
        <v>1</v>
      </c>
      <c r="G25" s="8">
        <v>8</v>
      </c>
      <c r="H25" s="8">
        <v>1</v>
      </c>
      <c r="I25" s="8">
        <v>6</v>
      </c>
      <c r="J25" s="8">
        <v>6</v>
      </c>
      <c r="K25" s="24"/>
      <c r="L25" s="25"/>
      <c r="M25" s="26"/>
      <c r="N25" s="8">
        <v>8</v>
      </c>
      <c r="O25" s="8">
        <v>8</v>
      </c>
      <c r="P25" s="8">
        <v>11</v>
      </c>
      <c r="Q25" s="8">
        <v>10</v>
      </c>
      <c r="R25" s="8">
        <v>11</v>
      </c>
      <c r="S25" s="8">
        <v>5</v>
      </c>
      <c r="T25" s="37">
        <f t="shared" si="1"/>
        <v>81</v>
      </c>
      <c r="U25" s="8">
        <f>T25/15</f>
        <v>5.4</v>
      </c>
      <c r="V25" s="172"/>
      <c r="W25" s="173"/>
    </row>
    <row r="26" spans="1:23" ht="21" customHeight="1" x14ac:dyDescent="0.25">
      <c r="A26" s="169" t="s">
        <v>30</v>
      </c>
      <c r="B26" s="170">
        <v>0</v>
      </c>
      <c r="C26" s="170"/>
      <c r="D26" s="170"/>
      <c r="E26" s="170">
        <v>0</v>
      </c>
      <c r="F26" s="170"/>
      <c r="G26" s="170"/>
      <c r="H26" s="170">
        <v>0</v>
      </c>
      <c r="I26" s="170"/>
      <c r="J26" s="170"/>
      <c r="K26" s="170">
        <v>2</v>
      </c>
      <c r="L26" s="170"/>
      <c r="M26" s="170"/>
      <c r="N26" s="171"/>
      <c r="O26" s="171"/>
      <c r="P26" s="171"/>
      <c r="Q26" s="170">
        <v>3</v>
      </c>
      <c r="R26" s="170"/>
      <c r="S26" s="170"/>
      <c r="T26" s="36">
        <f t="shared" si="1"/>
        <v>5</v>
      </c>
      <c r="U26" s="12">
        <f>T26/5</f>
        <v>1</v>
      </c>
      <c r="V26" s="172">
        <f>T27+T26</f>
        <v>88</v>
      </c>
      <c r="W26" s="173">
        <v>4</v>
      </c>
    </row>
    <row r="27" spans="1:23" x14ac:dyDescent="0.25">
      <c r="A27" s="169"/>
      <c r="B27" s="8">
        <v>2</v>
      </c>
      <c r="C27" s="8">
        <v>2</v>
      </c>
      <c r="D27" s="8">
        <v>1</v>
      </c>
      <c r="E27" s="8">
        <v>0</v>
      </c>
      <c r="F27" s="8">
        <v>1</v>
      </c>
      <c r="G27" s="8">
        <v>0</v>
      </c>
      <c r="H27" s="8">
        <v>6</v>
      </c>
      <c r="I27" s="8">
        <v>6</v>
      </c>
      <c r="J27" s="8">
        <v>7</v>
      </c>
      <c r="K27" s="8">
        <v>11</v>
      </c>
      <c r="L27" s="8">
        <v>11</v>
      </c>
      <c r="M27" s="8">
        <v>3</v>
      </c>
      <c r="N27" s="24"/>
      <c r="O27" s="25"/>
      <c r="P27" s="26"/>
      <c r="Q27" s="8">
        <v>11</v>
      </c>
      <c r="R27" s="8">
        <v>11</v>
      </c>
      <c r="S27" s="8">
        <v>11</v>
      </c>
      <c r="T27" s="37">
        <f t="shared" si="1"/>
        <v>83</v>
      </c>
      <c r="U27" s="8">
        <f>T27/15</f>
        <v>5.5333333333333332</v>
      </c>
      <c r="V27" s="172"/>
      <c r="W27" s="173"/>
    </row>
    <row r="28" spans="1:23" ht="21" customHeight="1" x14ac:dyDescent="0.25">
      <c r="A28" s="169" t="s">
        <v>31</v>
      </c>
      <c r="B28" s="170">
        <v>0</v>
      </c>
      <c r="C28" s="170"/>
      <c r="D28" s="170"/>
      <c r="E28" s="170">
        <v>0</v>
      </c>
      <c r="F28" s="170"/>
      <c r="G28" s="170"/>
      <c r="H28" s="170">
        <v>0</v>
      </c>
      <c r="I28" s="170"/>
      <c r="J28" s="170"/>
      <c r="K28" s="170">
        <v>2</v>
      </c>
      <c r="L28" s="170"/>
      <c r="M28" s="170"/>
      <c r="N28" s="170">
        <v>0</v>
      </c>
      <c r="O28" s="170"/>
      <c r="P28" s="170"/>
      <c r="Q28" s="171"/>
      <c r="R28" s="171"/>
      <c r="S28" s="171"/>
      <c r="T28" s="36">
        <f t="shared" si="1"/>
        <v>2</v>
      </c>
      <c r="U28" s="12">
        <f>T28/5</f>
        <v>0.4</v>
      </c>
      <c r="V28" s="172">
        <f>T29+T28</f>
        <v>76</v>
      </c>
      <c r="W28" s="173">
        <v>6</v>
      </c>
    </row>
    <row r="29" spans="1:23" ht="21" customHeight="1" x14ac:dyDescent="0.25">
      <c r="A29" s="169"/>
      <c r="B29" s="8">
        <v>3</v>
      </c>
      <c r="C29" s="8">
        <v>1</v>
      </c>
      <c r="D29" s="8">
        <v>1</v>
      </c>
      <c r="E29" s="8">
        <v>0</v>
      </c>
      <c r="F29" s="8">
        <v>2</v>
      </c>
      <c r="G29" s="8">
        <v>1</v>
      </c>
      <c r="H29" s="8">
        <v>6</v>
      </c>
      <c r="I29" s="8">
        <v>6</v>
      </c>
      <c r="J29" s="8">
        <v>7</v>
      </c>
      <c r="K29" s="8">
        <v>11</v>
      </c>
      <c r="L29" s="8">
        <v>0</v>
      </c>
      <c r="M29" s="8">
        <v>11</v>
      </c>
      <c r="N29" s="8">
        <v>10</v>
      </c>
      <c r="O29" s="8">
        <v>10</v>
      </c>
      <c r="P29" s="8">
        <v>5</v>
      </c>
      <c r="Q29" s="24"/>
      <c r="R29" s="25"/>
      <c r="S29" s="26"/>
      <c r="T29" s="37">
        <f t="shared" si="1"/>
        <v>74</v>
      </c>
      <c r="U29" s="8">
        <f>T29/15</f>
        <v>4.9333333333333336</v>
      </c>
      <c r="V29" s="172"/>
      <c r="W29" s="173"/>
    </row>
    <row r="30" spans="1:23" ht="21" customHeight="1" x14ac:dyDescent="0.35">
      <c r="A30" s="2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38"/>
      <c r="U30" s="19"/>
      <c r="V30" s="28"/>
      <c r="W30" s="28"/>
    </row>
    <row r="33" spans="1:26" s="31" customFormat="1" ht="21" customHeight="1" x14ac:dyDescent="0.25">
      <c r="A33" s="175" t="s">
        <v>8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32"/>
      <c r="Y33" s="32"/>
      <c r="Z33" s="32"/>
    </row>
    <row r="34" spans="1:26" ht="37.5" customHeight="1" x14ac:dyDescent="0.25">
      <c r="A34" s="20"/>
      <c r="B34" s="176" t="s">
        <v>32</v>
      </c>
      <c r="C34" s="176"/>
      <c r="D34" s="176"/>
      <c r="E34" s="176" t="s">
        <v>33</v>
      </c>
      <c r="F34" s="176"/>
      <c r="G34" s="176"/>
      <c r="H34" s="176" t="s">
        <v>34</v>
      </c>
      <c r="I34" s="176"/>
      <c r="J34" s="176"/>
      <c r="K34" s="176" t="s">
        <v>35</v>
      </c>
      <c r="L34" s="176"/>
      <c r="M34" s="176"/>
      <c r="N34" s="183" t="s">
        <v>37</v>
      </c>
      <c r="O34" s="184"/>
      <c r="P34" s="185"/>
      <c r="Q34" s="176" t="s">
        <v>36</v>
      </c>
      <c r="R34" s="176"/>
      <c r="S34" s="176"/>
      <c r="T34" s="39" t="s">
        <v>1</v>
      </c>
      <c r="U34" s="3" t="s">
        <v>5</v>
      </c>
      <c r="V34" s="3" t="s">
        <v>2</v>
      </c>
      <c r="W34" s="3" t="s">
        <v>3</v>
      </c>
    </row>
    <row r="35" spans="1:26" x14ac:dyDescent="0.25">
      <c r="A35" s="169" t="s">
        <v>32</v>
      </c>
      <c r="B35" s="181"/>
      <c r="C35" s="181"/>
      <c r="D35" s="181"/>
      <c r="E35" s="170">
        <v>3</v>
      </c>
      <c r="F35" s="170"/>
      <c r="G35" s="170"/>
      <c r="H35" s="170">
        <v>3</v>
      </c>
      <c r="I35" s="170"/>
      <c r="J35" s="170"/>
      <c r="K35" s="170">
        <v>3</v>
      </c>
      <c r="L35" s="170"/>
      <c r="M35" s="170"/>
      <c r="N35" s="170">
        <v>3</v>
      </c>
      <c r="O35" s="170"/>
      <c r="P35" s="170"/>
      <c r="Q35" s="170">
        <v>3</v>
      </c>
      <c r="R35" s="170"/>
      <c r="S35" s="170"/>
      <c r="T35" s="36">
        <f t="shared" ref="T35:T46" si="2">SUM(B35:S35)</f>
        <v>15</v>
      </c>
      <c r="U35" s="12">
        <f>T35/5</f>
        <v>3</v>
      </c>
      <c r="V35" s="172">
        <f>T36+T35</f>
        <v>180</v>
      </c>
      <c r="W35" s="173">
        <v>1</v>
      </c>
    </row>
    <row r="36" spans="1:26" x14ac:dyDescent="0.25">
      <c r="A36" s="169"/>
      <c r="B36" s="21"/>
      <c r="C36" s="22"/>
      <c r="D36" s="23"/>
      <c r="E36" s="8">
        <v>11</v>
      </c>
      <c r="F36" s="8">
        <v>11</v>
      </c>
      <c r="G36" s="8">
        <v>11</v>
      </c>
      <c r="H36" s="8">
        <v>11</v>
      </c>
      <c r="I36" s="8">
        <v>11</v>
      </c>
      <c r="J36" s="8">
        <v>11</v>
      </c>
      <c r="K36" s="8">
        <v>11</v>
      </c>
      <c r="L36" s="8">
        <v>11</v>
      </c>
      <c r="M36" s="8">
        <v>11</v>
      </c>
      <c r="N36" s="8">
        <v>11</v>
      </c>
      <c r="O36" s="8">
        <v>11</v>
      </c>
      <c r="P36" s="8">
        <v>11</v>
      </c>
      <c r="Q36" s="8">
        <v>11</v>
      </c>
      <c r="R36" s="8">
        <v>11</v>
      </c>
      <c r="S36" s="8">
        <v>11</v>
      </c>
      <c r="T36" s="37">
        <f t="shared" si="2"/>
        <v>165</v>
      </c>
      <c r="U36" s="8">
        <f>T36/15</f>
        <v>11</v>
      </c>
      <c r="V36" s="172"/>
      <c r="W36" s="173"/>
    </row>
    <row r="37" spans="1:26" ht="21" customHeight="1" x14ac:dyDescent="0.25">
      <c r="A37" s="169" t="s">
        <v>33</v>
      </c>
      <c r="B37" s="170">
        <v>0</v>
      </c>
      <c r="C37" s="170"/>
      <c r="D37" s="170"/>
      <c r="E37" s="171"/>
      <c r="F37" s="171"/>
      <c r="G37" s="171"/>
      <c r="H37" s="170">
        <v>3</v>
      </c>
      <c r="I37" s="170"/>
      <c r="J37" s="170"/>
      <c r="K37" s="170">
        <v>0</v>
      </c>
      <c r="L37" s="170"/>
      <c r="M37" s="170"/>
      <c r="N37" s="170">
        <v>3</v>
      </c>
      <c r="O37" s="170"/>
      <c r="P37" s="170"/>
      <c r="Q37" s="170">
        <v>3</v>
      </c>
      <c r="R37" s="170"/>
      <c r="S37" s="170"/>
      <c r="T37" s="36">
        <f t="shared" si="2"/>
        <v>9</v>
      </c>
      <c r="U37" s="12">
        <f>T37/5</f>
        <v>1.8</v>
      </c>
      <c r="V37" s="172">
        <f>T38+T37</f>
        <v>136</v>
      </c>
      <c r="W37" s="173">
        <v>3</v>
      </c>
    </row>
    <row r="38" spans="1:26" x14ac:dyDescent="0.25">
      <c r="A38" s="169"/>
      <c r="B38" s="8">
        <v>1</v>
      </c>
      <c r="C38" s="8">
        <v>0</v>
      </c>
      <c r="D38" s="8">
        <v>9</v>
      </c>
      <c r="E38" s="24"/>
      <c r="F38" s="25"/>
      <c r="G38" s="26"/>
      <c r="H38" s="8">
        <v>11</v>
      </c>
      <c r="I38" s="8">
        <v>11</v>
      </c>
      <c r="J38" s="8">
        <v>11</v>
      </c>
      <c r="K38" s="8">
        <v>9</v>
      </c>
      <c r="L38" s="8">
        <v>6</v>
      </c>
      <c r="M38" s="8">
        <v>3</v>
      </c>
      <c r="N38" s="8">
        <v>11</v>
      </c>
      <c r="O38" s="8">
        <v>11</v>
      </c>
      <c r="P38" s="8">
        <v>11</v>
      </c>
      <c r="Q38" s="8">
        <v>11</v>
      </c>
      <c r="R38" s="8">
        <v>11</v>
      </c>
      <c r="S38" s="8">
        <v>11</v>
      </c>
      <c r="T38" s="37">
        <f t="shared" si="2"/>
        <v>127</v>
      </c>
      <c r="U38" s="8">
        <f>T38/15</f>
        <v>8.4666666666666668</v>
      </c>
      <c r="V38" s="172"/>
      <c r="W38" s="173"/>
    </row>
    <row r="39" spans="1:26" ht="21" customHeight="1" x14ac:dyDescent="0.25">
      <c r="A39" s="169" t="s">
        <v>34</v>
      </c>
      <c r="B39" s="170">
        <v>0</v>
      </c>
      <c r="C39" s="170"/>
      <c r="D39" s="170"/>
      <c r="E39" s="170">
        <v>0</v>
      </c>
      <c r="F39" s="170"/>
      <c r="G39" s="170"/>
      <c r="H39" s="171"/>
      <c r="I39" s="171"/>
      <c r="J39" s="171"/>
      <c r="K39" s="170">
        <v>3</v>
      </c>
      <c r="L39" s="170"/>
      <c r="M39" s="170"/>
      <c r="N39" s="170">
        <v>2</v>
      </c>
      <c r="O39" s="170"/>
      <c r="P39" s="170"/>
      <c r="Q39" s="170">
        <v>3</v>
      </c>
      <c r="R39" s="170"/>
      <c r="S39" s="170"/>
      <c r="T39" s="36">
        <f t="shared" si="2"/>
        <v>8</v>
      </c>
      <c r="U39" s="12">
        <f>T39/5</f>
        <v>1.6</v>
      </c>
      <c r="V39" s="172">
        <f>T40+T39</f>
        <v>130</v>
      </c>
      <c r="W39" s="173">
        <v>4</v>
      </c>
    </row>
    <row r="40" spans="1:26" x14ac:dyDescent="0.25">
      <c r="A40" s="169"/>
      <c r="B40" s="8">
        <v>2</v>
      </c>
      <c r="C40" s="8">
        <v>5</v>
      </c>
      <c r="D40" s="8">
        <v>3</v>
      </c>
      <c r="E40" s="8">
        <v>8</v>
      </c>
      <c r="F40" s="8">
        <v>4</v>
      </c>
      <c r="G40" s="8">
        <v>6</v>
      </c>
      <c r="H40" s="24"/>
      <c r="I40" s="25"/>
      <c r="J40" s="26"/>
      <c r="K40" s="8">
        <v>11</v>
      </c>
      <c r="L40" s="8">
        <v>11</v>
      </c>
      <c r="M40" s="8">
        <v>11</v>
      </c>
      <c r="N40" s="8">
        <v>11</v>
      </c>
      <c r="O40" s="8">
        <v>6</v>
      </c>
      <c r="P40" s="8">
        <v>11</v>
      </c>
      <c r="Q40" s="8">
        <v>11</v>
      </c>
      <c r="R40" s="8">
        <v>11</v>
      </c>
      <c r="S40" s="8">
        <v>11</v>
      </c>
      <c r="T40" s="37">
        <f t="shared" si="2"/>
        <v>122</v>
      </c>
      <c r="U40" s="8">
        <f>T40/15</f>
        <v>8.1333333333333329</v>
      </c>
      <c r="V40" s="172"/>
      <c r="W40" s="173"/>
    </row>
    <row r="41" spans="1:26" ht="21" customHeight="1" x14ac:dyDescent="0.25">
      <c r="A41" s="169" t="s">
        <v>35</v>
      </c>
      <c r="B41" s="170">
        <v>0</v>
      </c>
      <c r="C41" s="170"/>
      <c r="D41" s="170"/>
      <c r="E41" s="170">
        <v>3</v>
      </c>
      <c r="F41" s="170"/>
      <c r="G41" s="170"/>
      <c r="H41" s="170">
        <v>0</v>
      </c>
      <c r="I41" s="170"/>
      <c r="J41" s="170"/>
      <c r="K41" s="171"/>
      <c r="L41" s="171"/>
      <c r="M41" s="171"/>
      <c r="N41" s="170">
        <v>3</v>
      </c>
      <c r="O41" s="170"/>
      <c r="P41" s="170"/>
      <c r="Q41" s="170">
        <v>3</v>
      </c>
      <c r="R41" s="170"/>
      <c r="S41" s="170"/>
      <c r="T41" s="36">
        <f t="shared" si="2"/>
        <v>9</v>
      </c>
      <c r="U41" s="12">
        <f>T41/5</f>
        <v>1.8</v>
      </c>
      <c r="V41" s="172">
        <f>T42+T41</f>
        <v>139</v>
      </c>
      <c r="W41" s="173">
        <v>2</v>
      </c>
    </row>
    <row r="42" spans="1:26" x14ac:dyDescent="0.25">
      <c r="A42" s="169"/>
      <c r="B42" s="8">
        <v>5</v>
      </c>
      <c r="C42" s="8">
        <v>2</v>
      </c>
      <c r="D42" s="8">
        <v>2</v>
      </c>
      <c r="E42" s="8">
        <v>11</v>
      </c>
      <c r="F42" s="8">
        <v>11</v>
      </c>
      <c r="G42" s="8">
        <v>11</v>
      </c>
      <c r="H42" s="8">
        <v>8</v>
      </c>
      <c r="I42" s="8">
        <v>6</v>
      </c>
      <c r="J42" s="8">
        <v>8</v>
      </c>
      <c r="K42" s="24"/>
      <c r="L42" s="25"/>
      <c r="M42" s="26"/>
      <c r="N42" s="8">
        <v>11</v>
      </c>
      <c r="O42" s="8">
        <v>11</v>
      </c>
      <c r="P42" s="8">
        <v>11</v>
      </c>
      <c r="Q42" s="8">
        <v>11</v>
      </c>
      <c r="R42" s="8">
        <v>11</v>
      </c>
      <c r="S42" s="8">
        <v>11</v>
      </c>
      <c r="T42" s="37">
        <f t="shared" si="2"/>
        <v>130</v>
      </c>
      <c r="U42" s="8">
        <f>T42/15</f>
        <v>8.6666666666666661</v>
      </c>
      <c r="V42" s="172"/>
      <c r="W42" s="173"/>
    </row>
    <row r="43" spans="1:26" ht="21" customHeight="1" x14ac:dyDescent="0.25">
      <c r="A43" s="186" t="s">
        <v>38</v>
      </c>
      <c r="B43" s="170">
        <v>0</v>
      </c>
      <c r="C43" s="170"/>
      <c r="D43" s="170"/>
      <c r="E43" s="170">
        <v>0</v>
      </c>
      <c r="F43" s="170"/>
      <c r="G43" s="170"/>
      <c r="H43" s="170">
        <v>1</v>
      </c>
      <c r="I43" s="170"/>
      <c r="J43" s="170"/>
      <c r="K43" s="170">
        <v>0</v>
      </c>
      <c r="L43" s="170"/>
      <c r="M43" s="170"/>
      <c r="N43" s="171"/>
      <c r="O43" s="171"/>
      <c r="P43" s="171"/>
      <c r="Q43" s="170">
        <v>2</v>
      </c>
      <c r="R43" s="170"/>
      <c r="S43" s="170"/>
      <c r="T43" s="36">
        <f t="shared" si="2"/>
        <v>3</v>
      </c>
      <c r="U43" s="12">
        <f>T43/5</f>
        <v>0.6</v>
      </c>
      <c r="V43" s="172">
        <f>T44+T43</f>
        <v>92</v>
      </c>
      <c r="W43" s="173">
        <v>5</v>
      </c>
    </row>
    <row r="44" spans="1:26" ht="21" customHeight="1" x14ac:dyDescent="0.25">
      <c r="A44" s="187"/>
      <c r="B44" s="8">
        <v>2</v>
      </c>
      <c r="C44" s="8">
        <v>5</v>
      </c>
      <c r="D44" s="8">
        <v>4</v>
      </c>
      <c r="E44" s="8">
        <v>3</v>
      </c>
      <c r="F44" s="8">
        <v>2</v>
      </c>
      <c r="G44" s="8">
        <v>2</v>
      </c>
      <c r="H44" s="8">
        <v>6</v>
      </c>
      <c r="I44" s="8">
        <v>11</v>
      </c>
      <c r="J44" s="8">
        <v>3</v>
      </c>
      <c r="K44" s="8">
        <v>2</v>
      </c>
      <c r="L44" s="8">
        <v>9</v>
      </c>
      <c r="M44" s="8">
        <v>10</v>
      </c>
      <c r="N44" s="24"/>
      <c r="O44" s="25"/>
      <c r="P44" s="26"/>
      <c r="Q44" s="8">
        <v>11</v>
      </c>
      <c r="R44" s="8">
        <v>8</v>
      </c>
      <c r="S44" s="8">
        <v>11</v>
      </c>
      <c r="T44" s="37">
        <f t="shared" si="2"/>
        <v>89</v>
      </c>
      <c r="U44" s="8">
        <f>T44/15</f>
        <v>5.9333333333333336</v>
      </c>
      <c r="V44" s="172"/>
      <c r="W44" s="173"/>
    </row>
    <row r="45" spans="1:26" ht="21" customHeight="1" x14ac:dyDescent="0.25">
      <c r="A45" s="169" t="s">
        <v>36</v>
      </c>
      <c r="B45" s="170">
        <v>0</v>
      </c>
      <c r="C45" s="170"/>
      <c r="D45" s="170"/>
      <c r="E45" s="170">
        <v>0</v>
      </c>
      <c r="F45" s="170"/>
      <c r="G45" s="170"/>
      <c r="H45" s="170">
        <v>0</v>
      </c>
      <c r="I45" s="170"/>
      <c r="J45" s="170"/>
      <c r="K45" s="170">
        <v>0</v>
      </c>
      <c r="L45" s="170"/>
      <c r="M45" s="170"/>
      <c r="N45" s="170">
        <v>1</v>
      </c>
      <c r="O45" s="170"/>
      <c r="P45" s="170"/>
      <c r="Q45" s="171"/>
      <c r="R45" s="171"/>
      <c r="S45" s="171"/>
      <c r="T45" s="36">
        <f t="shared" si="2"/>
        <v>1</v>
      </c>
      <c r="U45" s="12">
        <f>T45/5</f>
        <v>0.2</v>
      </c>
      <c r="V45" s="172">
        <f>T46+T45</f>
        <v>60</v>
      </c>
      <c r="W45" s="173">
        <v>6</v>
      </c>
    </row>
    <row r="46" spans="1:26" ht="21" customHeight="1" x14ac:dyDescent="0.25">
      <c r="A46" s="169"/>
      <c r="B46" s="8">
        <v>0</v>
      </c>
      <c r="C46" s="8">
        <v>2</v>
      </c>
      <c r="D46" s="8">
        <v>2</v>
      </c>
      <c r="E46" s="8">
        <v>3</v>
      </c>
      <c r="F46" s="8">
        <v>3</v>
      </c>
      <c r="G46" s="8">
        <v>1</v>
      </c>
      <c r="H46" s="8">
        <v>3</v>
      </c>
      <c r="I46" s="8">
        <v>5</v>
      </c>
      <c r="J46" s="8">
        <v>4</v>
      </c>
      <c r="K46" s="8">
        <v>10</v>
      </c>
      <c r="L46" s="8">
        <v>1</v>
      </c>
      <c r="M46" s="8">
        <v>0</v>
      </c>
      <c r="N46" s="8">
        <v>6</v>
      </c>
      <c r="O46" s="8">
        <v>11</v>
      </c>
      <c r="P46" s="8">
        <v>8</v>
      </c>
      <c r="Q46" s="24"/>
      <c r="R46" s="25"/>
      <c r="S46" s="26"/>
      <c r="T46" s="37">
        <f t="shared" si="2"/>
        <v>59</v>
      </c>
      <c r="U46" s="8">
        <f>T46/15</f>
        <v>3.9333333333333331</v>
      </c>
      <c r="V46" s="172"/>
      <c r="W46" s="173"/>
    </row>
    <row r="47" spans="1:26" ht="21" customHeight="1" x14ac:dyDescent="0.35">
      <c r="A47" s="27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38"/>
      <c r="U47" s="19"/>
      <c r="V47" s="28"/>
      <c r="W47" s="28"/>
    </row>
    <row r="48" spans="1:26" s="31" customFormat="1" ht="21" customHeight="1" x14ac:dyDescent="0.25">
      <c r="A48" s="175" t="s">
        <v>18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32"/>
      <c r="Y48" s="32"/>
      <c r="Z48" s="32"/>
    </row>
    <row r="49" spans="1:26" ht="56.25" customHeight="1" x14ac:dyDescent="0.25">
      <c r="A49" s="20"/>
      <c r="B49" s="183" t="s">
        <v>45</v>
      </c>
      <c r="C49" s="184"/>
      <c r="D49" s="185"/>
      <c r="E49" s="176" t="s">
        <v>39</v>
      </c>
      <c r="F49" s="176"/>
      <c r="G49" s="176"/>
      <c r="H49" s="176" t="s">
        <v>40</v>
      </c>
      <c r="I49" s="176"/>
      <c r="J49" s="176"/>
      <c r="K49" s="183" t="s">
        <v>44</v>
      </c>
      <c r="L49" s="184"/>
      <c r="M49" s="185"/>
      <c r="N49" s="188" t="s">
        <v>42</v>
      </c>
      <c r="O49" s="189"/>
      <c r="P49" s="190"/>
      <c r="Q49" s="188" t="s">
        <v>43</v>
      </c>
      <c r="R49" s="189"/>
      <c r="S49" s="190"/>
      <c r="T49" s="39" t="s">
        <v>1</v>
      </c>
      <c r="U49" s="3" t="s">
        <v>5</v>
      </c>
      <c r="V49" s="3" t="s">
        <v>2</v>
      </c>
      <c r="W49" s="3" t="s">
        <v>3</v>
      </c>
    </row>
    <row r="50" spans="1:26" ht="27" customHeight="1" x14ac:dyDescent="0.25">
      <c r="A50" s="186" t="s">
        <v>45</v>
      </c>
      <c r="B50" s="181"/>
      <c r="C50" s="181"/>
      <c r="D50" s="181"/>
      <c r="E50" s="170">
        <v>3</v>
      </c>
      <c r="F50" s="170"/>
      <c r="G50" s="170"/>
      <c r="H50" s="170">
        <v>3</v>
      </c>
      <c r="I50" s="170"/>
      <c r="J50" s="170"/>
      <c r="K50" s="170">
        <v>3</v>
      </c>
      <c r="L50" s="170"/>
      <c r="M50" s="170"/>
      <c r="N50" s="170">
        <v>3</v>
      </c>
      <c r="O50" s="170"/>
      <c r="P50" s="170"/>
      <c r="Q50" s="170">
        <v>3</v>
      </c>
      <c r="R50" s="170"/>
      <c r="S50" s="170"/>
      <c r="T50" s="36">
        <f t="shared" ref="T50:T61" si="3">SUM(B50:S50)</f>
        <v>15</v>
      </c>
      <c r="U50" s="12">
        <f>T50/5</f>
        <v>3</v>
      </c>
      <c r="V50" s="172">
        <f>T51+T50</f>
        <v>180</v>
      </c>
      <c r="W50" s="173">
        <v>1</v>
      </c>
    </row>
    <row r="51" spans="1:26" ht="25.5" customHeight="1" x14ac:dyDescent="0.25">
      <c r="A51" s="187"/>
      <c r="B51" s="21"/>
      <c r="C51" s="22"/>
      <c r="D51" s="23"/>
      <c r="E51" s="8">
        <v>11</v>
      </c>
      <c r="F51" s="8">
        <v>11</v>
      </c>
      <c r="G51" s="8">
        <v>11</v>
      </c>
      <c r="H51" s="8">
        <v>11</v>
      </c>
      <c r="I51" s="8">
        <v>11</v>
      </c>
      <c r="J51" s="8">
        <v>11</v>
      </c>
      <c r="K51" s="8">
        <v>11</v>
      </c>
      <c r="L51" s="8">
        <v>11</v>
      </c>
      <c r="M51" s="8">
        <v>11</v>
      </c>
      <c r="N51" s="8">
        <v>11</v>
      </c>
      <c r="O51" s="8">
        <v>11</v>
      </c>
      <c r="P51" s="8">
        <v>11</v>
      </c>
      <c r="Q51" s="8">
        <v>11</v>
      </c>
      <c r="R51" s="8">
        <v>11</v>
      </c>
      <c r="S51" s="8">
        <v>11</v>
      </c>
      <c r="T51" s="37">
        <f t="shared" si="3"/>
        <v>165</v>
      </c>
      <c r="U51" s="8">
        <f>T51/15</f>
        <v>11</v>
      </c>
      <c r="V51" s="172"/>
      <c r="W51" s="173"/>
    </row>
    <row r="52" spans="1:26" ht="21" customHeight="1" x14ac:dyDescent="0.25">
      <c r="A52" s="169" t="s">
        <v>39</v>
      </c>
      <c r="B52" s="170">
        <v>0</v>
      </c>
      <c r="C52" s="170"/>
      <c r="D52" s="170"/>
      <c r="E52" s="171"/>
      <c r="F52" s="171"/>
      <c r="G52" s="171"/>
      <c r="H52" s="170">
        <v>7</v>
      </c>
      <c r="I52" s="170"/>
      <c r="J52" s="170"/>
      <c r="K52" s="170">
        <v>3</v>
      </c>
      <c r="L52" s="170"/>
      <c r="M52" s="170"/>
      <c r="N52" s="170">
        <v>2</v>
      </c>
      <c r="O52" s="170"/>
      <c r="P52" s="170"/>
      <c r="Q52" s="170">
        <v>3</v>
      </c>
      <c r="R52" s="170"/>
      <c r="S52" s="170"/>
      <c r="T52" s="36">
        <f t="shared" si="3"/>
        <v>15</v>
      </c>
      <c r="U52" s="12">
        <f>T52/5</f>
        <v>3</v>
      </c>
      <c r="V52" s="172">
        <f>T53+T52</f>
        <v>165</v>
      </c>
      <c r="W52" s="173">
        <v>2</v>
      </c>
    </row>
    <row r="53" spans="1:26" x14ac:dyDescent="0.25">
      <c r="A53" s="169"/>
      <c r="B53" s="8">
        <v>7</v>
      </c>
      <c r="C53" s="8">
        <v>9</v>
      </c>
      <c r="D53" s="8">
        <v>6</v>
      </c>
      <c r="E53" s="24"/>
      <c r="F53" s="25"/>
      <c r="G53" s="26"/>
      <c r="H53" s="8">
        <v>11</v>
      </c>
      <c r="I53" s="8">
        <v>9</v>
      </c>
      <c r="J53" s="8">
        <v>10</v>
      </c>
      <c r="K53" s="8">
        <v>11</v>
      </c>
      <c r="L53" s="8">
        <v>11</v>
      </c>
      <c r="M53" s="8">
        <v>11</v>
      </c>
      <c r="N53" s="8">
        <v>11</v>
      </c>
      <c r="O53" s="8">
        <v>10</v>
      </c>
      <c r="P53" s="8">
        <v>11</v>
      </c>
      <c r="Q53" s="8">
        <v>11</v>
      </c>
      <c r="R53" s="8">
        <v>11</v>
      </c>
      <c r="S53" s="8">
        <v>11</v>
      </c>
      <c r="T53" s="37">
        <f t="shared" si="3"/>
        <v>150</v>
      </c>
      <c r="U53" s="8">
        <f>T53/15</f>
        <v>10</v>
      </c>
      <c r="V53" s="172"/>
      <c r="W53" s="173"/>
    </row>
    <row r="54" spans="1:26" ht="21" customHeight="1" x14ac:dyDescent="0.25">
      <c r="A54" s="169" t="s">
        <v>40</v>
      </c>
      <c r="B54" s="170">
        <v>0</v>
      </c>
      <c r="C54" s="170"/>
      <c r="D54" s="170"/>
      <c r="E54" s="170">
        <v>2</v>
      </c>
      <c r="F54" s="170"/>
      <c r="G54" s="170"/>
      <c r="H54" s="171"/>
      <c r="I54" s="171"/>
      <c r="J54" s="171"/>
      <c r="K54" s="170">
        <v>3</v>
      </c>
      <c r="L54" s="170"/>
      <c r="M54" s="170"/>
      <c r="N54" s="170">
        <v>3</v>
      </c>
      <c r="O54" s="170"/>
      <c r="P54" s="170"/>
      <c r="Q54" s="170">
        <v>2</v>
      </c>
      <c r="R54" s="170"/>
      <c r="S54" s="170"/>
      <c r="T54" s="36">
        <f t="shared" si="3"/>
        <v>10</v>
      </c>
      <c r="U54" s="12">
        <f>T54/5</f>
        <v>2</v>
      </c>
      <c r="V54" s="172">
        <f>T55+T54</f>
        <v>150</v>
      </c>
      <c r="W54" s="173">
        <v>3</v>
      </c>
    </row>
    <row r="55" spans="1:26" x14ac:dyDescent="0.25">
      <c r="A55" s="169"/>
      <c r="B55" s="8">
        <v>5</v>
      </c>
      <c r="C55" s="8">
        <v>2</v>
      </c>
      <c r="D55" s="8">
        <v>6</v>
      </c>
      <c r="E55" s="8">
        <v>10</v>
      </c>
      <c r="F55" s="8">
        <v>11</v>
      </c>
      <c r="G55" s="8">
        <v>11</v>
      </c>
      <c r="H55" s="24"/>
      <c r="I55" s="25"/>
      <c r="J55" s="26"/>
      <c r="K55" s="8">
        <v>11</v>
      </c>
      <c r="L55" s="8">
        <v>11</v>
      </c>
      <c r="M55" s="8">
        <v>11</v>
      </c>
      <c r="N55" s="8">
        <v>11</v>
      </c>
      <c r="O55" s="8">
        <v>11</v>
      </c>
      <c r="P55" s="8">
        <v>11</v>
      </c>
      <c r="Q55" s="8">
        <v>11</v>
      </c>
      <c r="R55" s="8">
        <v>7</v>
      </c>
      <c r="S55" s="8">
        <v>11</v>
      </c>
      <c r="T55" s="37">
        <f t="shared" si="3"/>
        <v>140</v>
      </c>
      <c r="U55" s="8">
        <f>T55/15</f>
        <v>9.3333333333333339</v>
      </c>
      <c r="V55" s="172"/>
      <c r="W55" s="173"/>
    </row>
    <row r="56" spans="1:26" ht="21" customHeight="1" x14ac:dyDescent="0.25">
      <c r="A56" s="191" t="s">
        <v>41</v>
      </c>
      <c r="B56" s="170">
        <v>0</v>
      </c>
      <c r="C56" s="170"/>
      <c r="D56" s="170"/>
      <c r="E56" s="170">
        <v>0</v>
      </c>
      <c r="F56" s="170"/>
      <c r="G56" s="170"/>
      <c r="H56" s="170">
        <v>0</v>
      </c>
      <c r="I56" s="170"/>
      <c r="J56" s="170"/>
      <c r="K56" s="171"/>
      <c r="L56" s="171"/>
      <c r="M56" s="171"/>
      <c r="N56" s="170">
        <v>0</v>
      </c>
      <c r="O56" s="170"/>
      <c r="P56" s="170"/>
      <c r="Q56" s="170">
        <v>3</v>
      </c>
      <c r="R56" s="170"/>
      <c r="S56" s="170"/>
      <c r="T56" s="36">
        <f t="shared" si="3"/>
        <v>3</v>
      </c>
      <c r="U56" s="12">
        <f>T56/5</f>
        <v>0.6</v>
      </c>
      <c r="V56" s="172">
        <f>T57+T56</f>
        <v>101</v>
      </c>
      <c r="W56" s="173">
        <v>5</v>
      </c>
    </row>
    <row r="57" spans="1:26" x14ac:dyDescent="0.25">
      <c r="A57" s="187"/>
      <c r="B57" s="8">
        <v>3</v>
      </c>
      <c r="C57" s="8">
        <v>2</v>
      </c>
      <c r="D57" s="8">
        <v>3</v>
      </c>
      <c r="E57" s="8">
        <v>6</v>
      </c>
      <c r="F57" s="8">
        <v>1</v>
      </c>
      <c r="G57" s="8">
        <v>7</v>
      </c>
      <c r="H57" s="8">
        <v>7</v>
      </c>
      <c r="I57" s="8">
        <v>4</v>
      </c>
      <c r="J57" s="8">
        <v>8</v>
      </c>
      <c r="K57" s="24"/>
      <c r="L57" s="25"/>
      <c r="M57" s="26"/>
      <c r="N57" s="8">
        <v>9</v>
      </c>
      <c r="O57" s="8">
        <v>7</v>
      </c>
      <c r="P57" s="8">
        <v>8</v>
      </c>
      <c r="Q57" s="8">
        <v>11</v>
      </c>
      <c r="R57" s="8">
        <v>11</v>
      </c>
      <c r="S57" s="8">
        <v>11</v>
      </c>
      <c r="T57" s="37">
        <f t="shared" si="3"/>
        <v>98</v>
      </c>
      <c r="U57" s="8">
        <f>T57/15</f>
        <v>6.5333333333333332</v>
      </c>
      <c r="V57" s="172"/>
      <c r="W57" s="173"/>
    </row>
    <row r="58" spans="1:26" ht="21" customHeight="1" x14ac:dyDescent="0.25">
      <c r="A58" s="169" t="s">
        <v>42</v>
      </c>
      <c r="B58" s="170">
        <v>0</v>
      </c>
      <c r="C58" s="170"/>
      <c r="D58" s="170"/>
      <c r="E58" s="170">
        <v>1</v>
      </c>
      <c r="F58" s="170"/>
      <c r="G58" s="170"/>
      <c r="H58" s="170">
        <v>0</v>
      </c>
      <c r="I58" s="170"/>
      <c r="J58" s="170"/>
      <c r="K58" s="170">
        <v>3</v>
      </c>
      <c r="L58" s="170"/>
      <c r="M58" s="170"/>
      <c r="N58" s="171"/>
      <c r="O58" s="171"/>
      <c r="P58" s="171"/>
      <c r="Q58" s="170">
        <v>3</v>
      </c>
      <c r="R58" s="170"/>
      <c r="S58" s="170"/>
      <c r="T58" s="36">
        <f t="shared" si="3"/>
        <v>7</v>
      </c>
      <c r="U58" s="12">
        <f>T58/5</f>
        <v>1.4</v>
      </c>
      <c r="V58" s="172">
        <f>T59+T58</f>
        <v>123</v>
      </c>
      <c r="W58" s="173">
        <v>4</v>
      </c>
    </row>
    <row r="59" spans="1:26" x14ac:dyDescent="0.25">
      <c r="A59" s="169"/>
      <c r="B59" s="8">
        <v>4</v>
      </c>
      <c r="C59" s="8">
        <v>1</v>
      </c>
      <c r="D59" s="8">
        <v>3</v>
      </c>
      <c r="E59" s="8">
        <v>10</v>
      </c>
      <c r="F59" s="8">
        <v>11</v>
      </c>
      <c r="G59" s="8">
        <v>8</v>
      </c>
      <c r="H59" s="8">
        <v>5</v>
      </c>
      <c r="I59" s="8">
        <v>4</v>
      </c>
      <c r="J59" s="8">
        <v>4</v>
      </c>
      <c r="K59" s="8">
        <v>11</v>
      </c>
      <c r="L59" s="8">
        <v>11</v>
      </c>
      <c r="M59" s="8">
        <v>11</v>
      </c>
      <c r="N59" s="24"/>
      <c r="O59" s="25"/>
      <c r="P59" s="26"/>
      <c r="Q59" s="8">
        <v>11</v>
      </c>
      <c r="R59" s="8">
        <v>11</v>
      </c>
      <c r="S59" s="8">
        <v>11</v>
      </c>
      <c r="T59" s="37">
        <f t="shared" si="3"/>
        <v>116</v>
      </c>
      <c r="U59" s="8">
        <f>T59/15</f>
        <v>7.7333333333333334</v>
      </c>
      <c r="V59" s="172"/>
      <c r="W59" s="173"/>
    </row>
    <row r="60" spans="1:26" ht="21" customHeight="1" x14ac:dyDescent="0.25">
      <c r="A60" s="169" t="s">
        <v>43</v>
      </c>
      <c r="B60" s="170">
        <v>0</v>
      </c>
      <c r="C60" s="170"/>
      <c r="D60" s="170"/>
      <c r="E60" s="170">
        <v>0</v>
      </c>
      <c r="F60" s="170"/>
      <c r="G60" s="170"/>
      <c r="H60" s="170">
        <v>1</v>
      </c>
      <c r="I60" s="170"/>
      <c r="J60" s="170"/>
      <c r="K60" s="170">
        <v>0</v>
      </c>
      <c r="L60" s="170"/>
      <c r="M60" s="170"/>
      <c r="N60" s="170">
        <v>0</v>
      </c>
      <c r="O60" s="170"/>
      <c r="P60" s="170"/>
      <c r="Q60" s="171"/>
      <c r="R60" s="171"/>
      <c r="S60" s="171"/>
      <c r="T60" s="36">
        <f t="shared" si="3"/>
        <v>1</v>
      </c>
      <c r="U60" s="12">
        <f>T60/5</f>
        <v>0.2</v>
      </c>
      <c r="V60" s="172">
        <f>T61+T60</f>
        <v>78</v>
      </c>
      <c r="W60" s="173">
        <v>6</v>
      </c>
    </row>
    <row r="61" spans="1:26" ht="21" customHeight="1" x14ac:dyDescent="0.25">
      <c r="A61" s="169"/>
      <c r="B61" s="8">
        <v>0</v>
      </c>
      <c r="C61" s="8">
        <v>5</v>
      </c>
      <c r="D61" s="8">
        <v>0</v>
      </c>
      <c r="E61" s="8">
        <v>4</v>
      </c>
      <c r="F61" s="8">
        <v>8</v>
      </c>
      <c r="G61" s="8">
        <v>6</v>
      </c>
      <c r="H61" s="8">
        <v>5</v>
      </c>
      <c r="I61" s="8">
        <v>11</v>
      </c>
      <c r="J61" s="8">
        <v>2</v>
      </c>
      <c r="K61" s="8">
        <v>4</v>
      </c>
      <c r="L61" s="8">
        <v>8</v>
      </c>
      <c r="M61" s="8">
        <v>7</v>
      </c>
      <c r="N61" s="8">
        <v>4</v>
      </c>
      <c r="O61" s="8">
        <v>8</v>
      </c>
      <c r="P61" s="8">
        <v>5</v>
      </c>
      <c r="Q61" s="24"/>
      <c r="R61" s="25"/>
      <c r="S61" s="26"/>
      <c r="T61" s="37">
        <f t="shared" si="3"/>
        <v>77</v>
      </c>
      <c r="U61" s="8">
        <f>T61/15</f>
        <v>5.1333333333333337</v>
      </c>
      <c r="V61" s="172"/>
      <c r="W61" s="173"/>
    </row>
    <row r="62" spans="1:26" ht="21" customHeight="1" x14ac:dyDescent="0.35">
      <c r="A62" s="27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38"/>
      <c r="U62" s="19"/>
      <c r="V62" s="28"/>
      <c r="W62" s="28"/>
    </row>
    <row r="63" spans="1:26" s="1" customFormat="1" ht="21" customHeight="1" x14ac:dyDescent="0.25">
      <c r="A63" s="175" t="s">
        <v>19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</row>
    <row r="64" spans="1:26" ht="41.25" customHeight="1" x14ac:dyDescent="0.25">
      <c r="A64" s="20"/>
      <c r="B64" s="176" t="s">
        <v>46</v>
      </c>
      <c r="C64" s="176"/>
      <c r="D64" s="176"/>
      <c r="E64" s="176" t="s">
        <v>47</v>
      </c>
      <c r="F64" s="176"/>
      <c r="G64" s="176"/>
      <c r="H64" s="176" t="s">
        <v>48</v>
      </c>
      <c r="I64" s="176"/>
      <c r="J64" s="176"/>
      <c r="K64" s="177" t="s">
        <v>54</v>
      </c>
      <c r="L64" s="176"/>
      <c r="M64" s="176"/>
      <c r="N64" s="178" t="s">
        <v>53</v>
      </c>
      <c r="O64" s="179"/>
      <c r="P64" s="180"/>
      <c r="Q64" s="176" t="s">
        <v>51</v>
      </c>
      <c r="R64" s="176"/>
      <c r="S64" s="176"/>
      <c r="T64" s="176" t="s">
        <v>52</v>
      </c>
      <c r="U64" s="176"/>
      <c r="V64" s="176"/>
      <c r="W64" s="39" t="s">
        <v>1</v>
      </c>
      <c r="X64" s="3" t="s">
        <v>5</v>
      </c>
      <c r="Y64" s="3" t="s">
        <v>2</v>
      </c>
      <c r="Z64" s="3" t="s">
        <v>3</v>
      </c>
    </row>
    <row r="65" spans="1:26" x14ac:dyDescent="0.25">
      <c r="A65" s="169" t="s">
        <v>46</v>
      </c>
      <c r="B65" s="181"/>
      <c r="C65" s="181"/>
      <c r="D65" s="181"/>
      <c r="E65" s="170">
        <v>3</v>
      </c>
      <c r="F65" s="170"/>
      <c r="G65" s="170"/>
      <c r="H65" s="170">
        <v>3</v>
      </c>
      <c r="I65" s="170"/>
      <c r="J65" s="170"/>
      <c r="K65" s="170">
        <v>3</v>
      </c>
      <c r="L65" s="170"/>
      <c r="M65" s="170"/>
      <c r="N65" s="170">
        <v>3</v>
      </c>
      <c r="O65" s="170"/>
      <c r="P65" s="170"/>
      <c r="Q65" s="170">
        <v>3</v>
      </c>
      <c r="R65" s="170"/>
      <c r="S65" s="170"/>
      <c r="T65" s="170">
        <v>3</v>
      </c>
      <c r="U65" s="170"/>
      <c r="V65" s="170"/>
      <c r="W65" s="4">
        <f t="shared" ref="W65:W78" si="4">SUM(B65:V65)</f>
        <v>18</v>
      </c>
      <c r="X65" s="4">
        <f>W65/6</f>
        <v>3</v>
      </c>
      <c r="Y65" s="172">
        <f>W66+W65</f>
        <v>216</v>
      </c>
      <c r="Z65" s="173">
        <v>1</v>
      </c>
    </row>
    <row r="66" spans="1:26" x14ac:dyDescent="0.25">
      <c r="A66" s="169"/>
      <c r="B66" s="21"/>
      <c r="C66" s="22"/>
      <c r="D66" s="23"/>
      <c r="E66" s="8">
        <v>11</v>
      </c>
      <c r="F66" s="8">
        <v>11</v>
      </c>
      <c r="G66" s="8">
        <v>11</v>
      </c>
      <c r="H66" s="8">
        <v>11</v>
      </c>
      <c r="I66" s="8">
        <v>11</v>
      </c>
      <c r="J66" s="8">
        <v>11</v>
      </c>
      <c r="K66" s="8">
        <v>11</v>
      </c>
      <c r="L66" s="8">
        <v>11</v>
      </c>
      <c r="M66" s="8">
        <v>11</v>
      </c>
      <c r="N66" s="8">
        <v>11</v>
      </c>
      <c r="O66" s="8">
        <v>11</v>
      </c>
      <c r="P66" s="8">
        <v>11</v>
      </c>
      <c r="Q66" s="8">
        <v>11</v>
      </c>
      <c r="R66" s="8">
        <v>11</v>
      </c>
      <c r="S66" s="8">
        <v>11</v>
      </c>
      <c r="T66" s="37">
        <v>11</v>
      </c>
      <c r="U66" s="8">
        <v>11</v>
      </c>
      <c r="V66" s="8">
        <v>11</v>
      </c>
      <c r="W66" s="8">
        <f t="shared" si="4"/>
        <v>198</v>
      </c>
      <c r="X66" s="8">
        <f>W66/18</f>
        <v>11</v>
      </c>
      <c r="Y66" s="172"/>
      <c r="Z66" s="173"/>
    </row>
    <row r="67" spans="1:26" ht="21" customHeight="1" x14ac:dyDescent="0.25">
      <c r="A67" s="169" t="s">
        <v>47</v>
      </c>
      <c r="B67" s="170">
        <v>0</v>
      </c>
      <c r="C67" s="170"/>
      <c r="D67" s="170"/>
      <c r="E67" s="171"/>
      <c r="F67" s="171"/>
      <c r="G67" s="171"/>
      <c r="H67" s="174">
        <v>0</v>
      </c>
      <c r="I67" s="174"/>
      <c r="J67" s="174"/>
      <c r="K67" s="170">
        <v>1</v>
      </c>
      <c r="L67" s="170"/>
      <c r="M67" s="170"/>
      <c r="N67" s="170">
        <v>0</v>
      </c>
      <c r="O67" s="170"/>
      <c r="P67" s="170"/>
      <c r="Q67" s="170">
        <v>1</v>
      </c>
      <c r="R67" s="170"/>
      <c r="S67" s="170"/>
      <c r="T67" s="170">
        <v>2</v>
      </c>
      <c r="U67" s="170"/>
      <c r="V67" s="170"/>
      <c r="W67" s="4">
        <f t="shared" si="4"/>
        <v>4</v>
      </c>
      <c r="X67" s="4">
        <f>W67/6</f>
        <v>0.66666666666666663</v>
      </c>
      <c r="Y67" s="172">
        <f>W68+W67</f>
        <v>111</v>
      </c>
      <c r="Z67" s="173">
        <v>7</v>
      </c>
    </row>
    <row r="68" spans="1:26" x14ac:dyDescent="0.25">
      <c r="A68" s="169"/>
      <c r="B68" s="8">
        <v>3</v>
      </c>
      <c r="C68" s="8">
        <v>2</v>
      </c>
      <c r="D68" s="8">
        <v>6</v>
      </c>
      <c r="E68" s="24"/>
      <c r="F68" s="25"/>
      <c r="G68" s="26"/>
      <c r="H68" s="62">
        <v>4</v>
      </c>
      <c r="I68" s="62">
        <v>4</v>
      </c>
      <c r="J68" s="62">
        <v>2</v>
      </c>
      <c r="K68" s="8">
        <v>3</v>
      </c>
      <c r="L68" s="8">
        <v>11</v>
      </c>
      <c r="M68" s="8">
        <v>2</v>
      </c>
      <c r="N68" s="8">
        <v>7</v>
      </c>
      <c r="O68" s="8">
        <v>8</v>
      </c>
      <c r="P68" s="8">
        <v>2</v>
      </c>
      <c r="Q68" s="8">
        <v>6</v>
      </c>
      <c r="R68" s="8">
        <v>11</v>
      </c>
      <c r="S68" s="8">
        <v>8</v>
      </c>
      <c r="T68" s="37">
        <v>11</v>
      </c>
      <c r="U68" s="8">
        <v>11</v>
      </c>
      <c r="V68" s="8">
        <v>6</v>
      </c>
      <c r="W68" s="8">
        <f t="shared" si="4"/>
        <v>107</v>
      </c>
      <c r="X68" s="8">
        <f>W68/18</f>
        <v>5.9444444444444446</v>
      </c>
      <c r="Y68" s="172"/>
      <c r="Z68" s="173"/>
    </row>
    <row r="69" spans="1:26" ht="21" customHeight="1" x14ac:dyDescent="0.25">
      <c r="A69" s="169" t="s">
        <v>48</v>
      </c>
      <c r="B69" s="170">
        <v>0</v>
      </c>
      <c r="C69" s="170"/>
      <c r="D69" s="170"/>
      <c r="E69" s="174">
        <v>3</v>
      </c>
      <c r="F69" s="174"/>
      <c r="G69" s="174"/>
      <c r="H69" s="171"/>
      <c r="I69" s="171"/>
      <c r="J69" s="171"/>
      <c r="K69" s="170">
        <v>3</v>
      </c>
      <c r="L69" s="170"/>
      <c r="M69" s="170"/>
      <c r="N69" s="170">
        <v>3</v>
      </c>
      <c r="O69" s="170"/>
      <c r="P69" s="170"/>
      <c r="Q69" s="170">
        <v>3</v>
      </c>
      <c r="R69" s="170"/>
      <c r="S69" s="170"/>
      <c r="T69" s="170">
        <v>3</v>
      </c>
      <c r="U69" s="170"/>
      <c r="V69" s="170"/>
      <c r="W69" s="4">
        <f t="shared" si="4"/>
        <v>15</v>
      </c>
      <c r="X69" s="4">
        <f>W69/6</f>
        <v>2.5</v>
      </c>
      <c r="Y69" s="172">
        <f>W70+W69</f>
        <v>202</v>
      </c>
      <c r="Z69" s="173">
        <v>2</v>
      </c>
    </row>
    <row r="70" spans="1:26" x14ac:dyDescent="0.25">
      <c r="A70" s="169"/>
      <c r="B70" s="8">
        <v>5</v>
      </c>
      <c r="C70" s="8">
        <v>10</v>
      </c>
      <c r="D70" s="8">
        <v>7</v>
      </c>
      <c r="E70" s="62">
        <v>11</v>
      </c>
      <c r="F70" s="62">
        <v>11</v>
      </c>
      <c r="G70" s="62">
        <v>11</v>
      </c>
      <c r="H70" s="24"/>
      <c r="I70" s="25"/>
      <c r="J70" s="26"/>
      <c r="K70" s="8">
        <v>11</v>
      </c>
      <c r="L70" s="8">
        <v>11</v>
      </c>
      <c r="M70" s="8">
        <v>11</v>
      </c>
      <c r="N70" s="8">
        <v>11</v>
      </c>
      <c r="O70" s="8">
        <v>11</v>
      </c>
      <c r="P70" s="8">
        <v>11</v>
      </c>
      <c r="Q70" s="8">
        <v>11</v>
      </c>
      <c r="R70" s="8">
        <v>11</v>
      </c>
      <c r="S70" s="8">
        <v>11</v>
      </c>
      <c r="T70" s="37">
        <v>11</v>
      </c>
      <c r="U70" s="8">
        <v>11</v>
      </c>
      <c r="V70" s="8">
        <v>11</v>
      </c>
      <c r="W70" s="8">
        <f t="shared" si="4"/>
        <v>187</v>
      </c>
      <c r="X70" s="8">
        <f>W70/18</f>
        <v>10.388888888888889</v>
      </c>
      <c r="Y70" s="172"/>
      <c r="Z70" s="173"/>
    </row>
    <row r="71" spans="1:26" ht="21" customHeight="1" x14ac:dyDescent="0.25">
      <c r="A71" s="169" t="s">
        <v>49</v>
      </c>
      <c r="B71" s="170">
        <v>0</v>
      </c>
      <c r="C71" s="170"/>
      <c r="D71" s="170"/>
      <c r="E71" s="170">
        <v>2</v>
      </c>
      <c r="F71" s="170"/>
      <c r="G71" s="170"/>
      <c r="H71" s="170">
        <v>0</v>
      </c>
      <c r="I71" s="170"/>
      <c r="J71" s="170"/>
      <c r="K71" s="171"/>
      <c r="L71" s="171"/>
      <c r="M71" s="171"/>
      <c r="N71" s="174">
        <v>0</v>
      </c>
      <c r="O71" s="174"/>
      <c r="P71" s="174"/>
      <c r="Q71" s="170">
        <v>0</v>
      </c>
      <c r="R71" s="170"/>
      <c r="S71" s="170"/>
      <c r="T71" s="170">
        <v>3</v>
      </c>
      <c r="U71" s="170"/>
      <c r="V71" s="170"/>
      <c r="W71" s="4">
        <f t="shared" si="4"/>
        <v>5</v>
      </c>
      <c r="X71" s="4">
        <f>W71/6</f>
        <v>0.83333333333333337</v>
      </c>
      <c r="Y71" s="172">
        <f>W72+W71</f>
        <v>154</v>
      </c>
      <c r="Z71" s="173">
        <v>4</v>
      </c>
    </row>
    <row r="72" spans="1:26" x14ac:dyDescent="0.25">
      <c r="A72" s="169"/>
      <c r="B72" s="8">
        <v>4</v>
      </c>
      <c r="C72" s="8">
        <v>7</v>
      </c>
      <c r="D72" s="8">
        <v>9</v>
      </c>
      <c r="E72" s="8">
        <v>11</v>
      </c>
      <c r="F72" s="8">
        <v>7</v>
      </c>
      <c r="G72" s="8">
        <v>11</v>
      </c>
      <c r="H72" s="8">
        <v>6</v>
      </c>
      <c r="I72" s="8">
        <v>7</v>
      </c>
      <c r="J72" s="8">
        <v>5</v>
      </c>
      <c r="K72" s="24"/>
      <c r="L72" s="25"/>
      <c r="M72" s="26"/>
      <c r="N72" s="62">
        <v>9</v>
      </c>
      <c r="O72" s="62">
        <v>8</v>
      </c>
      <c r="P72" s="62">
        <v>10</v>
      </c>
      <c r="Q72" s="8">
        <v>8</v>
      </c>
      <c r="R72" s="8">
        <v>6</v>
      </c>
      <c r="S72" s="8">
        <v>8</v>
      </c>
      <c r="T72" s="37">
        <v>11</v>
      </c>
      <c r="U72" s="8">
        <v>11</v>
      </c>
      <c r="V72" s="8">
        <v>11</v>
      </c>
      <c r="W72" s="8">
        <f t="shared" si="4"/>
        <v>149</v>
      </c>
      <c r="X72" s="8">
        <f>W72/18</f>
        <v>8.2777777777777786</v>
      </c>
      <c r="Y72" s="172"/>
      <c r="Z72" s="173"/>
    </row>
    <row r="73" spans="1:26" ht="21" customHeight="1" x14ac:dyDescent="0.25">
      <c r="A73" s="169" t="s">
        <v>50</v>
      </c>
      <c r="B73" s="170">
        <v>0</v>
      </c>
      <c r="C73" s="170"/>
      <c r="D73" s="170"/>
      <c r="E73" s="170">
        <v>3</v>
      </c>
      <c r="F73" s="170"/>
      <c r="G73" s="170"/>
      <c r="H73" s="170">
        <v>0</v>
      </c>
      <c r="I73" s="170"/>
      <c r="J73" s="170"/>
      <c r="K73" s="174">
        <v>3</v>
      </c>
      <c r="L73" s="174"/>
      <c r="M73" s="174"/>
      <c r="N73" s="171"/>
      <c r="O73" s="171"/>
      <c r="P73" s="171"/>
      <c r="Q73" s="170">
        <v>3</v>
      </c>
      <c r="R73" s="170"/>
      <c r="S73" s="170"/>
      <c r="T73" s="170">
        <v>3</v>
      </c>
      <c r="U73" s="170"/>
      <c r="V73" s="170"/>
      <c r="W73" s="4">
        <f t="shared" si="4"/>
        <v>12</v>
      </c>
      <c r="X73" s="4">
        <f>W73/6</f>
        <v>2</v>
      </c>
      <c r="Y73" s="172">
        <f>W74+W73</f>
        <v>180</v>
      </c>
      <c r="Z73" s="173">
        <v>3</v>
      </c>
    </row>
    <row r="74" spans="1:26" x14ac:dyDescent="0.25">
      <c r="A74" s="169"/>
      <c r="B74" s="8">
        <v>4</v>
      </c>
      <c r="C74" s="8">
        <v>4</v>
      </c>
      <c r="D74" s="8">
        <v>3</v>
      </c>
      <c r="E74" s="8">
        <v>11</v>
      </c>
      <c r="F74" s="8">
        <v>11</v>
      </c>
      <c r="G74" s="8">
        <v>11</v>
      </c>
      <c r="H74" s="8">
        <v>7</v>
      </c>
      <c r="I74" s="8">
        <v>9</v>
      </c>
      <c r="J74" s="8">
        <v>9</v>
      </c>
      <c r="K74" s="62">
        <v>11</v>
      </c>
      <c r="L74" s="62">
        <v>11</v>
      </c>
      <c r="M74" s="62">
        <v>11</v>
      </c>
      <c r="N74" s="24"/>
      <c r="O74" s="25"/>
      <c r="P74" s="26"/>
      <c r="Q74" s="8">
        <v>11</v>
      </c>
      <c r="R74" s="8">
        <v>11</v>
      </c>
      <c r="S74" s="8">
        <v>11</v>
      </c>
      <c r="T74" s="37">
        <v>11</v>
      </c>
      <c r="U74" s="8">
        <v>11</v>
      </c>
      <c r="V74" s="8">
        <v>11</v>
      </c>
      <c r="W74" s="8">
        <f t="shared" si="4"/>
        <v>168</v>
      </c>
      <c r="X74" s="8">
        <f>W74/18</f>
        <v>9.3333333333333339</v>
      </c>
      <c r="Y74" s="172"/>
      <c r="Z74" s="173"/>
    </row>
    <row r="75" spans="1:26" ht="21" customHeight="1" x14ac:dyDescent="0.25">
      <c r="A75" s="169" t="s">
        <v>51</v>
      </c>
      <c r="B75" s="170">
        <v>0</v>
      </c>
      <c r="C75" s="170"/>
      <c r="D75" s="170"/>
      <c r="E75" s="170">
        <v>2</v>
      </c>
      <c r="F75" s="170"/>
      <c r="G75" s="170"/>
      <c r="H75" s="170">
        <v>0</v>
      </c>
      <c r="I75" s="170"/>
      <c r="J75" s="170"/>
      <c r="K75" s="170">
        <v>3</v>
      </c>
      <c r="L75" s="170"/>
      <c r="M75" s="170"/>
      <c r="N75" s="170">
        <v>0</v>
      </c>
      <c r="O75" s="170"/>
      <c r="P75" s="170"/>
      <c r="Q75" s="171"/>
      <c r="R75" s="171"/>
      <c r="S75" s="171"/>
      <c r="T75" s="170">
        <v>2</v>
      </c>
      <c r="U75" s="170"/>
      <c r="V75" s="170"/>
      <c r="W75" s="4">
        <f t="shared" si="4"/>
        <v>7</v>
      </c>
      <c r="X75" s="4">
        <f>W75/6</f>
        <v>1.1666666666666667</v>
      </c>
      <c r="Y75" s="172">
        <f>W76+W75</f>
        <v>147</v>
      </c>
      <c r="Z75" s="173">
        <v>5</v>
      </c>
    </row>
    <row r="76" spans="1:26" ht="21" customHeight="1" x14ac:dyDescent="0.25">
      <c r="A76" s="169"/>
      <c r="B76" s="8">
        <v>3</v>
      </c>
      <c r="C76" s="8">
        <v>5</v>
      </c>
      <c r="D76" s="8">
        <v>4</v>
      </c>
      <c r="E76" s="8">
        <v>11</v>
      </c>
      <c r="F76" s="8">
        <v>10</v>
      </c>
      <c r="G76" s="8">
        <v>11</v>
      </c>
      <c r="H76" s="8">
        <v>5</v>
      </c>
      <c r="I76" s="8">
        <v>5</v>
      </c>
      <c r="J76" s="8">
        <v>5</v>
      </c>
      <c r="K76" s="8">
        <v>11</v>
      </c>
      <c r="L76" s="8">
        <v>11</v>
      </c>
      <c r="M76" s="8">
        <v>11</v>
      </c>
      <c r="N76" s="8">
        <v>6</v>
      </c>
      <c r="O76" s="8">
        <v>5</v>
      </c>
      <c r="P76" s="8">
        <v>6</v>
      </c>
      <c r="Q76" s="24"/>
      <c r="R76" s="25"/>
      <c r="S76" s="26"/>
      <c r="T76" s="37">
        <v>11</v>
      </c>
      <c r="U76" s="8">
        <v>11</v>
      </c>
      <c r="V76" s="8">
        <v>9</v>
      </c>
      <c r="W76" s="8">
        <f t="shared" si="4"/>
        <v>140</v>
      </c>
      <c r="X76" s="8">
        <f>W76/18</f>
        <v>7.7777777777777777</v>
      </c>
      <c r="Y76" s="172"/>
      <c r="Z76" s="173"/>
    </row>
    <row r="77" spans="1:26" ht="21" customHeight="1" x14ac:dyDescent="0.25">
      <c r="A77" s="169" t="s">
        <v>52</v>
      </c>
      <c r="B77" s="170">
        <v>0</v>
      </c>
      <c r="C77" s="170"/>
      <c r="D77" s="170"/>
      <c r="E77" s="170">
        <v>1</v>
      </c>
      <c r="F77" s="170"/>
      <c r="G77" s="170"/>
      <c r="H77" s="170">
        <v>0</v>
      </c>
      <c r="I77" s="170"/>
      <c r="J77" s="170"/>
      <c r="K77" s="170">
        <v>0</v>
      </c>
      <c r="L77" s="170"/>
      <c r="M77" s="170"/>
      <c r="N77" s="170">
        <v>0</v>
      </c>
      <c r="O77" s="170"/>
      <c r="P77" s="170"/>
      <c r="Q77" s="170">
        <v>1</v>
      </c>
      <c r="R77" s="170"/>
      <c r="S77" s="170"/>
      <c r="T77" s="171"/>
      <c r="U77" s="171"/>
      <c r="V77" s="171"/>
      <c r="W77" s="4">
        <f t="shared" si="4"/>
        <v>2</v>
      </c>
      <c r="X77" s="4">
        <f>W77/6</f>
        <v>0.33333333333333331</v>
      </c>
      <c r="Y77" s="172">
        <f>W78+W77</f>
        <v>114</v>
      </c>
      <c r="Z77" s="173">
        <v>6</v>
      </c>
    </row>
    <row r="78" spans="1:26" ht="21" customHeight="1" x14ac:dyDescent="0.25">
      <c r="A78" s="169"/>
      <c r="B78" s="8">
        <v>5</v>
      </c>
      <c r="C78" s="8">
        <v>7</v>
      </c>
      <c r="D78" s="8">
        <v>1</v>
      </c>
      <c r="E78" s="8">
        <v>7</v>
      </c>
      <c r="F78" s="8">
        <v>7</v>
      </c>
      <c r="G78" s="8">
        <v>11</v>
      </c>
      <c r="H78" s="8">
        <v>2</v>
      </c>
      <c r="I78" s="8">
        <v>4</v>
      </c>
      <c r="J78" s="8">
        <v>3</v>
      </c>
      <c r="K78" s="8">
        <v>8</v>
      </c>
      <c r="L78" s="8">
        <v>7</v>
      </c>
      <c r="M78" s="8">
        <v>6</v>
      </c>
      <c r="N78" s="8">
        <v>2</v>
      </c>
      <c r="O78" s="8">
        <v>8</v>
      </c>
      <c r="P78" s="8">
        <v>8</v>
      </c>
      <c r="Q78" s="8">
        <v>10</v>
      </c>
      <c r="R78" s="8">
        <v>5</v>
      </c>
      <c r="S78" s="8">
        <v>11</v>
      </c>
      <c r="T78" s="46"/>
      <c r="U78" s="25"/>
      <c r="V78" s="26"/>
      <c r="W78" s="8">
        <f t="shared" si="4"/>
        <v>112</v>
      </c>
      <c r="X78" s="8">
        <f>W78/18</f>
        <v>6.2222222222222223</v>
      </c>
      <c r="Y78" s="172"/>
      <c r="Z78" s="173"/>
    </row>
  </sheetData>
  <mergeCells count="322">
    <mergeCell ref="A60:A61"/>
    <mergeCell ref="B60:D60"/>
    <mergeCell ref="E60:G60"/>
    <mergeCell ref="H60:J60"/>
    <mergeCell ref="K60:M60"/>
    <mergeCell ref="N60:P60"/>
    <mergeCell ref="Q60:S60"/>
    <mergeCell ref="V60:V61"/>
    <mergeCell ref="W60:W61"/>
    <mergeCell ref="A58:A59"/>
    <mergeCell ref="B58:D58"/>
    <mergeCell ref="E58:G58"/>
    <mergeCell ref="H58:J58"/>
    <mergeCell ref="K58:M58"/>
    <mergeCell ref="N58:P58"/>
    <mergeCell ref="Q58:S58"/>
    <mergeCell ref="V58:V59"/>
    <mergeCell ref="W58:W59"/>
    <mergeCell ref="A56:A57"/>
    <mergeCell ref="B56:D56"/>
    <mergeCell ref="E56:G56"/>
    <mergeCell ref="H56:J56"/>
    <mergeCell ref="K56:M56"/>
    <mergeCell ref="N56:P56"/>
    <mergeCell ref="Q56:S56"/>
    <mergeCell ref="V56:V57"/>
    <mergeCell ref="W56:W57"/>
    <mergeCell ref="A54:A55"/>
    <mergeCell ref="B54:D54"/>
    <mergeCell ref="E54:G54"/>
    <mergeCell ref="H54:J54"/>
    <mergeCell ref="K54:M54"/>
    <mergeCell ref="N54:P54"/>
    <mergeCell ref="Q54:S54"/>
    <mergeCell ref="V54:V55"/>
    <mergeCell ref="W54:W55"/>
    <mergeCell ref="A52:A53"/>
    <mergeCell ref="B52:D52"/>
    <mergeCell ref="E52:G52"/>
    <mergeCell ref="H52:J52"/>
    <mergeCell ref="K52:M52"/>
    <mergeCell ref="N52:P52"/>
    <mergeCell ref="Q52:S52"/>
    <mergeCell ref="V52:V53"/>
    <mergeCell ref="W52:W53"/>
    <mergeCell ref="A48:W48"/>
    <mergeCell ref="B49:D49"/>
    <mergeCell ref="E49:G49"/>
    <mergeCell ref="H49:J49"/>
    <mergeCell ref="K49:M49"/>
    <mergeCell ref="N49:P49"/>
    <mergeCell ref="Q49:S49"/>
    <mergeCell ref="A50:A51"/>
    <mergeCell ref="B50:D50"/>
    <mergeCell ref="E50:G50"/>
    <mergeCell ref="H50:J50"/>
    <mergeCell ref="K50:M50"/>
    <mergeCell ref="N50:P50"/>
    <mergeCell ref="Q50:S50"/>
    <mergeCell ref="V50:V51"/>
    <mergeCell ref="W50:W51"/>
    <mergeCell ref="A45:A46"/>
    <mergeCell ref="B45:D45"/>
    <mergeCell ref="E45:G45"/>
    <mergeCell ref="H45:J45"/>
    <mergeCell ref="K45:M45"/>
    <mergeCell ref="N45:P45"/>
    <mergeCell ref="Q45:S45"/>
    <mergeCell ref="V45:V46"/>
    <mergeCell ref="W45:W46"/>
    <mergeCell ref="A43:A44"/>
    <mergeCell ref="B43:D43"/>
    <mergeCell ref="E43:G43"/>
    <mergeCell ref="H43:J43"/>
    <mergeCell ref="K43:M43"/>
    <mergeCell ref="N43:P43"/>
    <mergeCell ref="Q43:S43"/>
    <mergeCell ref="V43:V44"/>
    <mergeCell ref="W43:W44"/>
    <mergeCell ref="A41:A42"/>
    <mergeCell ref="B41:D41"/>
    <mergeCell ref="E41:G41"/>
    <mergeCell ref="H41:J41"/>
    <mergeCell ref="K41:M41"/>
    <mergeCell ref="N41:P41"/>
    <mergeCell ref="Q41:S41"/>
    <mergeCell ref="V41:V42"/>
    <mergeCell ref="W41:W42"/>
    <mergeCell ref="A39:A40"/>
    <mergeCell ref="B39:D39"/>
    <mergeCell ref="E39:G39"/>
    <mergeCell ref="H39:J39"/>
    <mergeCell ref="K39:M39"/>
    <mergeCell ref="N39:P39"/>
    <mergeCell ref="Q39:S39"/>
    <mergeCell ref="V39:V40"/>
    <mergeCell ref="W39:W40"/>
    <mergeCell ref="A37:A38"/>
    <mergeCell ref="B37:D37"/>
    <mergeCell ref="E37:G37"/>
    <mergeCell ref="H37:J37"/>
    <mergeCell ref="K37:M37"/>
    <mergeCell ref="N37:P37"/>
    <mergeCell ref="Q37:S37"/>
    <mergeCell ref="V37:V38"/>
    <mergeCell ref="W37:W38"/>
    <mergeCell ref="A33:W33"/>
    <mergeCell ref="B34:D34"/>
    <mergeCell ref="E34:G34"/>
    <mergeCell ref="H34:J34"/>
    <mergeCell ref="K34:M34"/>
    <mergeCell ref="N34:P34"/>
    <mergeCell ref="Q34:S34"/>
    <mergeCell ref="A35:A36"/>
    <mergeCell ref="B35:D35"/>
    <mergeCell ref="E35:G35"/>
    <mergeCell ref="H35:J35"/>
    <mergeCell ref="K35:M35"/>
    <mergeCell ref="N35:P35"/>
    <mergeCell ref="Q35:S35"/>
    <mergeCell ref="V35:V36"/>
    <mergeCell ref="W35:W36"/>
    <mergeCell ref="A28:A29"/>
    <mergeCell ref="B28:D28"/>
    <mergeCell ref="E28:G28"/>
    <mergeCell ref="H28:J28"/>
    <mergeCell ref="K28:M28"/>
    <mergeCell ref="N28:P28"/>
    <mergeCell ref="Q28:S28"/>
    <mergeCell ref="V28:V29"/>
    <mergeCell ref="W28:W29"/>
    <mergeCell ref="A26:A27"/>
    <mergeCell ref="B26:D26"/>
    <mergeCell ref="E26:G26"/>
    <mergeCell ref="H26:J26"/>
    <mergeCell ref="K26:M26"/>
    <mergeCell ref="N26:P26"/>
    <mergeCell ref="Q26:S26"/>
    <mergeCell ref="V26:V27"/>
    <mergeCell ref="W26:W27"/>
    <mergeCell ref="A24:A25"/>
    <mergeCell ref="B24:D24"/>
    <mergeCell ref="E24:G24"/>
    <mergeCell ref="H24:J24"/>
    <mergeCell ref="K24:M24"/>
    <mergeCell ref="N24:P24"/>
    <mergeCell ref="Q24:S24"/>
    <mergeCell ref="V24:V25"/>
    <mergeCell ref="W24:W25"/>
    <mergeCell ref="A22:A23"/>
    <mergeCell ref="B22:D22"/>
    <mergeCell ref="E22:G22"/>
    <mergeCell ref="H22:J22"/>
    <mergeCell ref="K22:M22"/>
    <mergeCell ref="N22:P22"/>
    <mergeCell ref="Q22:S22"/>
    <mergeCell ref="V22:V23"/>
    <mergeCell ref="W22:W23"/>
    <mergeCell ref="H18:J18"/>
    <mergeCell ref="K18:M18"/>
    <mergeCell ref="N18:P18"/>
    <mergeCell ref="Q18:S18"/>
    <mergeCell ref="V18:V19"/>
    <mergeCell ref="W18:W19"/>
    <mergeCell ref="A20:A21"/>
    <mergeCell ref="B20:D20"/>
    <mergeCell ref="E20:G20"/>
    <mergeCell ref="H20:J20"/>
    <mergeCell ref="K20:M20"/>
    <mergeCell ref="N20:P20"/>
    <mergeCell ref="Q20:S20"/>
    <mergeCell ref="V20:V21"/>
    <mergeCell ref="W20:W21"/>
    <mergeCell ref="B2:D2"/>
    <mergeCell ref="E2:G2"/>
    <mergeCell ref="H2:J2"/>
    <mergeCell ref="K2:M2"/>
    <mergeCell ref="N2:P2"/>
    <mergeCell ref="A1:W1"/>
    <mergeCell ref="A16:W16"/>
    <mergeCell ref="A7:A8"/>
    <mergeCell ref="B7:D7"/>
    <mergeCell ref="E7:G7"/>
    <mergeCell ref="H7:J7"/>
    <mergeCell ref="K7:M7"/>
    <mergeCell ref="N7:P7"/>
    <mergeCell ref="V7:V8"/>
    <mergeCell ref="V3:V4"/>
    <mergeCell ref="A5:A6"/>
    <mergeCell ref="B5:D5"/>
    <mergeCell ref="E5:G5"/>
    <mergeCell ref="H5:J5"/>
    <mergeCell ref="K5:M5"/>
    <mergeCell ref="N5:P5"/>
    <mergeCell ref="A3:A4"/>
    <mergeCell ref="B3:D3"/>
    <mergeCell ref="E3:G3"/>
    <mergeCell ref="H3:J3"/>
    <mergeCell ref="K3:M3"/>
    <mergeCell ref="N3:P3"/>
    <mergeCell ref="A9:A10"/>
    <mergeCell ref="B9:D9"/>
    <mergeCell ref="E9:G9"/>
    <mergeCell ref="H9:J9"/>
    <mergeCell ref="K9:M9"/>
    <mergeCell ref="N9:P9"/>
    <mergeCell ref="Q65:S65"/>
    <mergeCell ref="V9:V10"/>
    <mergeCell ref="W9:W10"/>
    <mergeCell ref="A13:A14"/>
    <mergeCell ref="B13:D13"/>
    <mergeCell ref="E13:G13"/>
    <mergeCell ref="H13:J13"/>
    <mergeCell ref="K13:M13"/>
    <mergeCell ref="N13:P13"/>
    <mergeCell ref="A11:A12"/>
    <mergeCell ref="B11:D11"/>
    <mergeCell ref="E11:G11"/>
    <mergeCell ref="H11:J11"/>
    <mergeCell ref="K11:M11"/>
    <mergeCell ref="N11:P11"/>
    <mergeCell ref="B17:D17"/>
    <mergeCell ref="E17:G17"/>
    <mergeCell ref="H17:J17"/>
    <mergeCell ref="K17:M17"/>
    <mergeCell ref="N17:P17"/>
    <mergeCell ref="Q17:S17"/>
    <mergeCell ref="A18:A19"/>
    <mergeCell ref="B18:D18"/>
    <mergeCell ref="E18:G18"/>
    <mergeCell ref="B75:D75"/>
    <mergeCell ref="E75:G75"/>
    <mergeCell ref="H75:J75"/>
    <mergeCell ref="K75:M75"/>
    <mergeCell ref="N75:P75"/>
    <mergeCell ref="A75:A76"/>
    <mergeCell ref="Q69:S69"/>
    <mergeCell ref="A71:A72"/>
    <mergeCell ref="B71:D71"/>
    <mergeCell ref="E71:G71"/>
    <mergeCell ref="H71:J71"/>
    <mergeCell ref="K71:M71"/>
    <mergeCell ref="N71:P71"/>
    <mergeCell ref="Q71:S71"/>
    <mergeCell ref="A69:A70"/>
    <mergeCell ref="B69:D69"/>
    <mergeCell ref="E69:G69"/>
    <mergeCell ref="H69:J69"/>
    <mergeCell ref="K69:M69"/>
    <mergeCell ref="N69:P69"/>
    <mergeCell ref="A73:A74"/>
    <mergeCell ref="B73:D73"/>
    <mergeCell ref="E73:G73"/>
    <mergeCell ref="H73:J73"/>
    <mergeCell ref="Q2:S2"/>
    <mergeCell ref="Q3:S3"/>
    <mergeCell ref="Q5:S5"/>
    <mergeCell ref="Q7:S7"/>
    <mergeCell ref="Q9:S9"/>
    <mergeCell ref="Q11:S11"/>
    <mergeCell ref="Q13:S13"/>
    <mergeCell ref="V13:V14"/>
    <mergeCell ref="W13:W14"/>
    <mergeCell ref="V11:V12"/>
    <mergeCell ref="W11:W12"/>
    <mergeCell ref="W7:W8"/>
    <mergeCell ref="V5:V6"/>
    <mergeCell ref="W5:W6"/>
    <mergeCell ref="W3:W4"/>
    <mergeCell ref="A63:Z63"/>
    <mergeCell ref="B64:D64"/>
    <mergeCell ref="E64:G64"/>
    <mergeCell ref="H64:J64"/>
    <mergeCell ref="K64:M64"/>
    <mergeCell ref="N64:P64"/>
    <mergeCell ref="Q64:S64"/>
    <mergeCell ref="T64:V64"/>
    <mergeCell ref="T69:V69"/>
    <mergeCell ref="Y69:Y70"/>
    <mergeCell ref="Z69:Z70"/>
    <mergeCell ref="A67:A68"/>
    <mergeCell ref="B67:D67"/>
    <mergeCell ref="E67:G67"/>
    <mergeCell ref="H67:J67"/>
    <mergeCell ref="K67:M67"/>
    <mergeCell ref="N67:P67"/>
    <mergeCell ref="Q67:S67"/>
    <mergeCell ref="A65:A66"/>
    <mergeCell ref="B65:D65"/>
    <mergeCell ref="E65:G65"/>
    <mergeCell ref="H65:J65"/>
    <mergeCell ref="K65:M65"/>
    <mergeCell ref="N65:P65"/>
    <mergeCell ref="T71:V71"/>
    <mergeCell ref="Y71:Y72"/>
    <mergeCell ref="Z71:Z72"/>
    <mergeCell ref="T65:V65"/>
    <mergeCell ref="Y65:Y66"/>
    <mergeCell ref="Z65:Z66"/>
    <mergeCell ref="T67:V67"/>
    <mergeCell ref="Y67:Y68"/>
    <mergeCell ref="Z67:Z68"/>
    <mergeCell ref="Z77:Z78"/>
    <mergeCell ref="T73:V73"/>
    <mergeCell ref="Y73:Y74"/>
    <mergeCell ref="Z73:Z74"/>
    <mergeCell ref="T75:V75"/>
    <mergeCell ref="Y75:Y76"/>
    <mergeCell ref="Z75:Z76"/>
    <mergeCell ref="K73:M73"/>
    <mergeCell ref="N73:P73"/>
    <mergeCell ref="Q73:S73"/>
    <mergeCell ref="Q75:S75"/>
    <mergeCell ref="A77:A78"/>
    <mergeCell ref="B77:D77"/>
    <mergeCell ref="E77:G77"/>
    <mergeCell ref="H77:J77"/>
    <mergeCell ref="K77:M77"/>
    <mergeCell ref="N77:P77"/>
    <mergeCell ref="Q77:S77"/>
    <mergeCell ref="T77:V77"/>
    <mergeCell ref="Y77:Y78"/>
  </mergeCells>
  <pageMargins left="0.70866141732283472" right="0.70866141732283472" top="0.74803149606299213" bottom="0.74803149606299213" header="0.31496062992125984" footer="0.31496062992125984"/>
  <pageSetup paperSize="9" scale="50" fitToHeight="4" orientation="landscape" r:id="rId1"/>
  <headerFooter>
    <oddHeader>&amp;CIAPS SQUASH CHAMPIONSHIPS
U11 ROUND ROBIN GROUPS
29TH APRIL - 1ST MAY 2019 NOTTINGHAM</oddHeader>
  </headerFooter>
  <rowBreaks count="2" manualBreakCount="2">
    <brk id="30" max="16383" man="1"/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32"/>
  <sheetViews>
    <sheetView zoomScale="60" zoomScaleNormal="60" workbookViewId="0">
      <selection activeCell="B32" sqref="B32"/>
    </sheetView>
  </sheetViews>
  <sheetFormatPr defaultRowHeight="15" x14ac:dyDescent="0.25"/>
  <cols>
    <col min="39" max="39" width="10.140625" customWidth="1"/>
  </cols>
  <sheetData>
    <row r="1" spans="1:49" s="73" customFormat="1" ht="26.25" x14ac:dyDescent="0.25">
      <c r="B1" s="196" t="s">
        <v>290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74"/>
    </row>
    <row r="2" spans="1:49" s="73" customFormat="1" ht="26.25" x14ac:dyDescent="0.2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74"/>
    </row>
    <row r="3" spans="1:49" x14ac:dyDescent="0.25">
      <c r="A3" s="72"/>
      <c r="B3" s="71"/>
      <c r="C3" s="71"/>
      <c r="D3" s="66"/>
      <c r="E3" s="71"/>
      <c r="F3" s="71"/>
      <c r="G3" s="65"/>
      <c r="H3" s="71"/>
      <c r="I3" s="71"/>
      <c r="J3" s="66"/>
      <c r="K3" s="71"/>
      <c r="L3" s="71"/>
      <c r="M3" s="65"/>
      <c r="N3" s="71"/>
      <c r="O3" s="71"/>
      <c r="P3" s="66"/>
      <c r="Q3" s="71"/>
      <c r="R3" s="71"/>
      <c r="S3" s="65"/>
      <c r="T3" s="71"/>
      <c r="U3" s="71"/>
      <c r="V3" s="66"/>
      <c r="W3" s="71"/>
      <c r="X3" s="71"/>
      <c r="Y3" s="65"/>
      <c r="Z3" s="71"/>
      <c r="AA3" s="71"/>
      <c r="AB3" s="66"/>
      <c r="AC3" s="71"/>
      <c r="AD3" s="71"/>
      <c r="AE3" s="65"/>
      <c r="AF3" s="71"/>
      <c r="AG3" s="71"/>
      <c r="AH3" s="66"/>
      <c r="AI3" s="71"/>
      <c r="AJ3" s="71"/>
      <c r="AK3" s="65"/>
      <c r="AL3" s="71"/>
      <c r="AM3" s="71"/>
      <c r="AN3" s="66"/>
      <c r="AO3" s="71"/>
      <c r="AP3" s="71"/>
      <c r="AQ3" s="65"/>
      <c r="AR3" s="71"/>
      <c r="AS3" s="71"/>
      <c r="AT3" s="66"/>
      <c r="AU3" s="71"/>
      <c r="AV3" s="71"/>
      <c r="AW3" s="65"/>
    </row>
    <row r="4" spans="1:49" s="68" customFormat="1" x14ac:dyDescent="0.25">
      <c r="A4" s="197" t="s">
        <v>203</v>
      </c>
      <c r="B4" s="193" t="s">
        <v>289</v>
      </c>
      <c r="C4" s="194"/>
      <c r="D4" s="194"/>
      <c r="E4" s="194"/>
      <c r="F4" s="195"/>
      <c r="G4" s="67"/>
      <c r="H4" s="193" t="s">
        <v>288</v>
      </c>
      <c r="I4" s="194"/>
      <c r="J4" s="194"/>
      <c r="K4" s="194"/>
      <c r="L4" s="195"/>
      <c r="M4" s="67"/>
      <c r="N4" s="193" t="s">
        <v>287</v>
      </c>
      <c r="O4" s="194"/>
      <c r="P4" s="194"/>
      <c r="Q4" s="194"/>
      <c r="R4" s="195"/>
      <c r="S4" s="67"/>
      <c r="T4" s="193" t="s">
        <v>286</v>
      </c>
      <c r="U4" s="194"/>
      <c r="V4" s="194"/>
      <c r="W4" s="194"/>
      <c r="X4" s="195"/>
      <c r="Y4" s="67"/>
      <c r="Z4" s="193" t="s">
        <v>285</v>
      </c>
      <c r="AA4" s="194"/>
      <c r="AB4" s="194"/>
      <c r="AC4" s="194"/>
      <c r="AD4" s="195"/>
      <c r="AE4" s="67"/>
      <c r="AF4" s="193" t="s">
        <v>284</v>
      </c>
      <c r="AG4" s="194"/>
      <c r="AH4" s="194"/>
      <c r="AI4" s="194"/>
      <c r="AJ4" s="195"/>
      <c r="AK4" s="67"/>
      <c r="AL4" s="193" t="s">
        <v>283</v>
      </c>
      <c r="AM4" s="194"/>
      <c r="AN4" s="194"/>
      <c r="AO4" s="194"/>
      <c r="AP4" s="195"/>
      <c r="AQ4" s="67"/>
      <c r="AR4" s="193" t="s">
        <v>282</v>
      </c>
      <c r="AS4" s="194"/>
      <c r="AT4" s="194"/>
      <c r="AU4" s="194"/>
      <c r="AV4" s="195"/>
      <c r="AW4" s="67"/>
    </row>
    <row r="5" spans="1:49" ht="15" customHeight="1" x14ac:dyDescent="0.25">
      <c r="A5" s="198"/>
      <c r="B5" s="192" t="s">
        <v>281</v>
      </c>
      <c r="C5" s="192"/>
      <c r="E5" s="192" t="s">
        <v>280</v>
      </c>
      <c r="F5" s="192"/>
      <c r="G5" s="65"/>
      <c r="H5" s="192" t="s">
        <v>279</v>
      </c>
      <c r="I5" s="192"/>
      <c r="K5" s="192" t="s">
        <v>278</v>
      </c>
      <c r="L5" s="192"/>
      <c r="M5" s="65"/>
      <c r="N5" s="192" t="s">
        <v>277</v>
      </c>
      <c r="O5" s="192"/>
      <c r="Q5" s="192" t="s">
        <v>276</v>
      </c>
      <c r="R5" s="192"/>
      <c r="S5" s="65"/>
      <c r="T5" s="192" t="s">
        <v>275</v>
      </c>
      <c r="U5" s="192"/>
      <c r="W5" s="192" t="s">
        <v>274</v>
      </c>
      <c r="X5" s="192"/>
      <c r="Y5" s="65"/>
      <c r="Z5" s="192" t="s">
        <v>273</v>
      </c>
      <c r="AA5" s="192"/>
      <c r="AC5" s="192" t="s">
        <v>272</v>
      </c>
      <c r="AD5" s="192"/>
      <c r="AE5" s="65"/>
      <c r="AF5" s="192" t="s">
        <v>271</v>
      </c>
      <c r="AG5" s="192"/>
      <c r="AI5" s="192" t="s">
        <v>270</v>
      </c>
      <c r="AJ5" s="192"/>
      <c r="AK5" s="65"/>
      <c r="AL5" s="192" t="s">
        <v>269</v>
      </c>
      <c r="AM5" s="192"/>
      <c r="AO5" s="192" t="s">
        <v>268</v>
      </c>
      <c r="AP5" s="192"/>
      <c r="AQ5" s="65"/>
      <c r="AR5" s="192" t="s">
        <v>267</v>
      </c>
      <c r="AS5" s="192"/>
      <c r="AU5" s="192" t="s">
        <v>266</v>
      </c>
      <c r="AV5" s="192"/>
      <c r="AW5" s="65"/>
    </row>
    <row r="6" spans="1:49" x14ac:dyDescent="0.25">
      <c r="A6" s="198"/>
      <c r="B6" s="199" t="s">
        <v>265</v>
      </c>
      <c r="C6" s="200"/>
      <c r="D6" s="201"/>
      <c r="E6" s="199" t="s">
        <v>264</v>
      </c>
      <c r="F6" s="200"/>
      <c r="G6" s="65"/>
      <c r="H6" s="199" t="s">
        <v>263</v>
      </c>
      <c r="I6" s="200"/>
      <c r="J6" s="201"/>
      <c r="K6" s="199" t="s">
        <v>262</v>
      </c>
      <c r="L6" s="200"/>
      <c r="M6" s="65"/>
      <c r="N6" s="199" t="s">
        <v>261</v>
      </c>
      <c r="O6" s="200"/>
      <c r="P6" s="201"/>
      <c r="Q6" s="199" t="s">
        <v>260</v>
      </c>
      <c r="R6" s="200"/>
      <c r="S6" s="65"/>
      <c r="T6" s="199" t="s">
        <v>259</v>
      </c>
      <c r="U6" s="200"/>
      <c r="V6" s="201"/>
      <c r="W6" s="199" t="s">
        <v>92</v>
      </c>
      <c r="X6" s="200"/>
      <c r="Y6" s="65"/>
      <c r="Z6" s="199" t="s">
        <v>258</v>
      </c>
      <c r="AA6" s="200"/>
      <c r="AB6" s="201"/>
      <c r="AC6" s="199" t="s">
        <v>107</v>
      </c>
      <c r="AD6" s="200"/>
      <c r="AE6" s="65"/>
      <c r="AF6" s="199" t="s">
        <v>257</v>
      </c>
      <c r="AG6" s="200"/>
      <c r="AH6" s="201"/>
      <c r="AI6" s="199" t="s">
        <v>256</v>
      </c>
      <c r="AJ6" s="200"/>
      <c r="AK6" s="65"/>
      <c r="AL6" s="199" t="s">
        <v>255</v>
      </c>
      <c r="AM6" s="200"/>
      <c r="AN6" s="201"/>
      <c r="AO6" s="199" t="s">
        <v>254</v>
      </c>
      <c r="AP6" s="200"/>
      <c r="AQ6" s="65"/>
      <c r="AR6" s="199" t="s">
        <v>253</v>
      </c>
      <c r="AS6" s="200"/>
      <c r="AT6" s="201"/>
      <c r="AU6" s="199" t="s">
        <v>252</v>
      </c>
      <c r="AV6" s="200"/>
      <c r="AW6" s="65"/>
    </row>
    <row r="7" spans="1:49" x14ac:dyDescent="0.25">
      <c r="A7" s="198"/>
      <c r="B7" s="202">
        <v>2</v>
      </c>
      <c r="C7" s="202"/>
      <c r="D7" s="201"/>
      <c r="E7" s="202">
        <v>0</v>
      </c>
      <c r="F7" s="202"/>
      <c r="G7" s="65"/>
      <c r="H7" s="202">
        <v>2</v>
      </c>
      <c r="I7" s="202"/>
      <c r="J7" s="201"/>
      <c r="K7" s="202">
        <v>0</v>
      </c>
      <c r="L7" s="202"/>
      <c r="M7" s="65"/>
      <c r="N7" s="202">
        <v>2</v>
      </c>
      <c r="O7" s="202"/>
      <c r="P7" s="201"/>
      <c r="Q7" s="202">
        <v>0</v>
      </c>
      <c r="R7" s="202"/>
      <c r="S7" s="65"/>
      <c r="T7" s="202">
        <v>2</v>
      </c>
      <c r="U7" s="202"/>
      <c r="V7" s="201"/>
      <c r="W7" s="202">
        <v>0</v>
      </c>
      <c r="X7" s="202"/>
      <c r="Y7" s="65"/>
      <c r="Z7" s="202">
        <v>2</v>
      </c>
      <c r="AA7" s="202"/>
      <c r="AB7" s="201"/>
      <c r="AC7" s="202">
        <v>0</v>
      </c>
      <c r="AD7" s="202"/>
      <c r="AE7" s="65"/>
      <c r="AF7" s="202">
        <v>0</v>
      </c>
      <c r="AG7" s="202"/>
      <c r="AH7" s="201"/>
      <c r="AI7" s="202">
        <v>2</v>
      </c>
      <c r="AJ7" s="202"/>
      <c r="AK7" s="65"/>
      <c r="AL7" s="202">
        <v>2</v>
      </c>
      <c r="AM7" s="202"/>
      <c r="AN7" s="201"/>
      <c r="AO7" s="202">
        <v>0</v>
      </c>
      <c r="AP7" s="202"/>
      <c r="AQ7" s="65"/>
      <c r="AR7" s="202">
        <v>2</v>
      </c>
      <c r="AS7" s="202"/>
      <c r="AT7" s="201"/>
      <c r="AU7" s="202">
        <v>0</v>
      </c>
      <c r="AV7" s="202"/>
      <c r="AW7" s="65"/>
    </row>
    <row r="8" spans="1:49" x14ac:dyDescent="0.25">
      <c r="A8" s="198"/>
      <c r="B8" s="199" t="s">
        <v>561</v>
      </c>
      <c r="C8" s="200"/>
      <c r="D8" s="66"/>
      <c r="E8" s="199"/>
      <c r="F8" s="200"/>
      <c r="G8" s="65"/>
      <c r="H8" s="199" t="s">
        <v>560</v>
      </c>
      <c r="I8" s="200"/>
      <c r="J8" s="66"/>
      <c r="K8" s="199"/>
      <c r="L8" s="200"/>
      <c r="M8" s="65"/>
      <c r="N8" s="199" t="s">
        <v>555</v>
      </c>
      <c r="O8" s="200"/>
      <c r="P8" s="66"/>
      <c r="Q8" s="199"/>
      <c r="R8" s="200"/>
      <c r="S8" s="65"/>
      <c r="T8" s="199" t="s">
        <v>559</v>
      </c>
      <c r="U8" s="200"/>
      <c r="V8" s="66"/>
      <c r="W8" s="199"/>
      <c r="X8" s="200"/>
      <c r="Y8" s="65"/>
      <c r="Z8" s="199" t="s">
        <v>556</v>
      </c>
      <c r="AA8" s="200"/>
      <c r="AB8" s="66"/>
      <c r="AC8" s="199"/>
      <c r="AD8" s="200"/>
      <c r="AE8" s="65"/>
      <c r="AF8" s="199" t="s">
        <v>554</v>
      </c>
      <c r="AG8" s="200"/>
      <c r="AH8" s="66"/>
      <c r="AI8" s="199"/>
      <c r="AJ8" s="200"/>
      <c r="AK8" s="65"/>
      <c r="AL8" s="199" t="s">
        <v>562</v>
      </c>
      <c r="AM8" s="200"/>
      <c r="AN8" s="66"/>
      <c r="AO8" s="199"/>
      <c r="AP8" s="200"/>
      <c r="AQ8" s="65"/>
      <c r="AR8" s="199" t="s">
        <v>570</v>
      </c>
      <c r="AS8" s="200"/>
      <c r="AT8" s="66"/>
      <c r="AU8" s="199"/>
      <c r="AV8" s="200"/>
      <c r="AW8" s="65"/>
    </row>
    <row r="9" spans="1:49" x14ac:dyDescent="0.25">
      <c r="A9" s="72"/>
      <c r="B9" s="71"/>
      <c r="C9" s="71"/>
      <c r="D9" s="66"/>
      <c r="E9" s="71"/>
      <c r="F9" s="71"/>
      <c r="G9" s="65"/>
      <c r="H9" s="71"/>
      <c r="I9" s="71"/>
      <c r="J9" s="66"/>
      <c r="K9" s="71"/>
      <c r="L9" s="71"/>
      <c r="M9" s="65"/>
      <c r="N9" s="71"/>
      <c r="O9" s="71"/>
      <c r="P9" s="66"/>
      <c r="Q9" s="71"/>
      <c r="R9" s="71"/>
      <c r="S9" s="65"/>
      <c r="T9" s="71"/>
      <c r="U9" s="71"/>
      <c r="V9" s="66"/>
      <c r="W9" s="71"/>
      <c r="X9" s="71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</row>
    <row r="10" spans="1:49" s="69" customFormat="1" ht="18.75" x14ac:dyDescent="0.25">
      <c r="A10" s="70"/>
      <c r="B10" s="203" t="s">
        <v>165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65"/>
      <c r="Z10" s="203" t="s">
        <v>164</v>
      </c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</row>
    <row r="11" spans="1:49" s="69" customFormat="1" ht="18.75" x14ac:dyDescent="0.25">
      <c r="A11" s="70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65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</row>
    <row r="12" spans="1:49" x14ac:dyDescent="0.25">
      <c r="B12" s="65"/>
      <c r="C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</row>
    <row r="13" spans="1:49" s="68" customFormat="1" x14ac:dyDescent="0.25">
      <c r="A13" s="197" t="s">
        <v>163</v>
      </c>
      <c r="B13" s="193" t="s">
        <v>251</v>
      </c>
      <c r="C13" s="194"/>
      <c r="D13" s="194"/>
      <c r="E13" s="194"/>
      <c r="F13" s="195"/>
      <c r="G13" s="67"/>
      <c r="H13" s="193" t="s">
        <v>250</v>
      </c>
      <c r="I13" s="194"/>
      <c r="J13" s="194"/>
      <c r="K13" s="194"/>
      <c r="L13" s="195"/>
      <c r="M13" s="67"/>
      <c r="N13" s="193" t="s">
        <v>249</v>
      </c>
      <c r="O13" s="194"/>
      <c r="P13" s="194"/>
      <c r="Q13" s="194"/>
      <c r="R13" s="195"/>
      <c r="S13" s="67"/>
      <c r="T13" s="193" t="s">
        <v>248</v>
      </c>
      <c r="U13" s="194"/>
      <c r="V13" s="194"/>
      <c r="W13" s="194"/>
      <c r="X13" s="195"/>
      <c r="Y13" s="67"/>
      <c r="Z13" s="193" t="s">
        <v>247</v>
      </c>
      <c r="AA13" s="194"/>
      <c r="AB13" s="194"/>
      <c r="AC13" s="194"/>
      <c r="AD13" s="195"/>
      <c r="AE13" s="67"/>
      <c r="AF13" s="193" t="s">
        <v>246</v>
      </c>
      <c r="AG13" s="194"/>
      <c r="AH13" s="194"/>
      <c r="AI13" s="194"/>
      <c r="AJ13" s="195"/>
      <c r="AK13" s="67"/>
      <c r="AL13" s="193" t="s">
        <v>245</v>
      </c>
      <c r="AM13" s="194"/>
      <c r="AN13" s="194"/>
      <c r="AO13" s="194"/>
      <c r="AP13" s="195"/>
      <c r="AQ13" s="67"/>
      <c r="AR13" s="193" t="s">
        <v>244</v>
      </c>
      <c r="AS13" s="194"/>
      <c r="AT13" s="194"/>
      <c r="AU13" s="194"/>
      <c r="AV13" s="195"/>
      <c r="AW13" s="67"/>
    </row>
    <row r="14" spans="1:49" ht="15" customHeight="1" x14ac:dyDescent="0.25">
      <c r="A14" s="198"/>
      <c r="B14" s="192" t="s">
        <v>243</v>
      </c>
      <c r="C14" s="192"/>
      <c r="E14" s="192" t="s">
        <v>242</v>
      </c>
      <c r="F14" s="192"/>
      <c r="G14" s="65"/>
      <c r="H14" s="192" t="s">
        <v>241</v>
      </c>
      <c r="I14" s="192"/>
      <c r="K14" s="192" t="s">
        <v>240</v>
      </c>
      <c r="L14" s="192"/>
      <c r="M14" s="65"/>
      <c r="N14" s="192" t="s">
        <v>239</v>
      </c>
      <c r="O14" s="192"/>
      <c r="Q14" s="192" t="s">
        <v>238</v>
      </c>
      <c r="R14" s="192"/>
      <c r="S14" s="65"/>
      <c r="T14" s="192" t="s">
        <v>237</v>
      </c>
      <c r="U14" s="192"/>
      <c r="W14" s="192" t="s">
        <v>236</v>
      </c>
      <c r="X14" s="192"/>
      <c r="Y14" s="65"/>
      <c r="Z14" s="192" t="s">
        <v>235</v>
      </c>
      <c r="AA14" s="192"/>
      <c r="AC14" s="192" t="s">
        <v>234</v>
      </c>
      <c r="AD14" s="192"/>
      <c r="AE14" s="65"/>
      <c r="AF14" s="192" t="s">
        <v>233</v>
      </c>
      <c r="AG14" s="192"/>
      <c r="AI14" s="192" t="s">
        <v>232</v>
      </c>
      <c r="AJ14" s="192"/>
      <c r="AK14" s="65"/>
      <c r="AL14" s="192" t="s">
        <v>231</v>
      </c>
      <c r="AM14" s="192"/>
      <c r="AO14" s="192" t="s">
        <v>230</v>
      </c>
      <c r="AP14" s="192"/>
      <c r="AQ14" s="65"/>
      <c r="AR14" s="192" t="s">
        <v>229</v>
      </c>
      <c r="AS14" s="192"/>
      <c r="AU14" s="192" t="s">
        <v>228</v>
      </c>
      <c r="AV14" s="192"/>
      <c r="AW14" s="65"/>
    </row>
    <row r="15" spans="1:49" x14ac:dyDescent="0.25">
      <c r="A15" s="198"/>
      <c r="B15" s="199" t="s">
        <v>265</v>
      </c>
      <c r="C15" s="200"/>
      <c r="D15" s="201"/>
      <c r="E15" s="199" t="s">
        <v>263</v>
      </c>
      <c r="F15" s="200"/>
      <c r="G15" s="65"/>
      <c r="H15" s="199" t="s">
        <v>558</v>
      </c>
      <c r="I15" s="200"/>
      <c r="J15" s="201"/>
      <c r="K15" s="199" t="s">
        <v>259</v>
      </c>
      <c r="L15" s="200"/>
      <c r="M15" s="65"/>
      <c r="N15" s="199" t="s">
        <v>557</v>
      </c>
      <c r="O15" s="200"/>
      <c r="P15" s="201"/>
      <c r="Q15" s="199" t="s">
        <v>256</v>
      </c>
      <c r="R15" s="200"/>
      <c r="S15" s="65"/>
      <c r="T15" s="199" t="s">
        <v>563</v>
      </c>
      <c r="U15" s="200"/>
      <c r="V15" s="201"/>
      <c r="W15" s="199" t="s">
        <v>571</v>
      </c>
      <c r="X15" s="200"/>
      <c r="Y15" s="65"/>
      <c r="Z15" s="199" t="s">
        <v>264</v>
      </c>
      <c r="AA15" s="200"/>
      <c r="AB15" s="201"/>
      <c r="AC15" s="199" t="s">
        <v>262</v>
      </c>
      <c r="AD15" s="200"/>
      <c r="AE15" s="65"/>
      <c r="AF15" s="199" t="s">
        <v>260</v>
      </c>
      <c r="AG15" s="200"/>
      <c r="AH15" s="201"/>
      <c r="AI15" s="199" t="s">
        <v>92</v>
      </c>
      <c r="AJ15" s="200"/>
      <c r="AK15" s="65"/>
      <c r="AL15" s="199" t="s">
        <v>107</v>
      </c>
      <c r="AM15" s="200"/>
      <c r="AN15" s="201"/>
      <c r="AO15" s="199" t="s">
        <v>257</v>
      </c>
      <c r="AP15" s="200"/>
      <c r="AQ15" s="65"/>
      <c r="AR15" s="199" t="s">
        <v>564</v>
      </c>
      <c r="AS15" s="200"/>
      <c r="AT15" s="201"/>
      <c r="AU15" s="199" t="s">
        <v>431</v>
      </c>
      <c r="AV15" s="200"/>
      <c r="AW15" s="65"/>
    </row>
    <row r="16" spans="1:49" x14ac:dyDescent="0.25">
      <c r="A16" s="198"/>
      <c r="B16" s="202">
        <v>1</v>
      </c>
      <c r="C16" s="202"/>
      <c r="D16" s="201"/>
      <c r="E16" s="202">
        <v>2</v>
      </c>
      <c r="F16" s="202"/>
      <c r="G16" s="65"/>
      <c r="H16" s="202">
        <v>2</v>
      </c>
      <c r="I16" s="202"/>
      <c r="J16" s="201"/>
      <c r="K16" s="202">
        <v>0</v>
      </c>
      <c r="L16" s="202"/>
      <c r="M16" s="65"/>
      <c r="N16" s="202">
        <v>2</v>
      </c>
      <c r="O16" s="202"/>
      <c r="P16" s="201"/>
      <c r="Q16" s="202">
        <v>0</v>
      </c>
      <c r="R16" s="202"/>
      <c r="S16" s="65"/>
      <c r="T16" s="202">
        <v>2</v>
      </c>
      <c r="U16" s="202"/>
      <c r="V16" s="201"/>
      <c r="W16" s="202">
        <v>0</v>
      </c>
      <c r="X16" s="202"/>
      <c r="Y16" s="65"/>
      <c r="Z16" s="202">
        <v>2</v>
      </c>
      <c r="AA16" s="202"/>
      <c r="AB16" s="201"/>
      <c r="AC16" s="202">
        <v>0</v>
      </c>
      <c r="AD16" s="202"/>
      <c r="AE16" s="65"/>
      <c r="AF16" s="202">
        <v>1</v>
      </c>
      <c r="AG16" s="202"/>
      <c r="AH16" s="201"/>
      <c r="AI16" s="202">
        <v>2</v>
      </c>
      <c r="AJ16" s="202"/>
      <c r="AK16" s="65"/>
      <c r="AL16" s="202">
        <v>0</v>
      </c>
      <c r="AM16" s="202"/>
      <c r="AN16" s="201"/>
      <c r="AO16" s="202">
        <v>2</v>
      </c>
      <c r="AP16" s="202"/>
      <c r="AQ16" s="65"/>
      <c r="AR16" s="202">
        <v>2</v>
      </c>
      <c r="AS16" s="202"/>
      <c r="AT16" s="201"/>
      <c r="AU16" s="202">
        <v>0</v>
      </c>
      <c r="AV16" s="202"/>
      <c r="AW16" s="65"/>
    </row>
    <row r="17" spans="1:49" x14ac:dyDescent="0.25">
      <c r="A17" s="198"/>
      <c r="B17" s="199" t="s">
        <v>584</v>
      </c>
      <c r="C17" s="200"/>
      <c r="D17" s="66"/>
      <c r="E17" s="199"/>
      <c r="F17" s="200"/>
      <c r="G17" s="65"/>
      <c r="H17" s="199" t="s">
        <v>586</v>
      </c>
      <c r="I17" s="200"/>
      <c r="J17" s="66"/>
      <c r="K17" s="199"/>
      <c r="L17" s="200"/>
      <c r="M17" s="65"/>
      <c r="N17" s="199" t="s">
        <v>578</v>
      </c>
      <c r="O17" s="200"/>
      <c r="P17" s="66"/>
      <c r="Q17" s="199"/>
      <c r="R17" s="200"/>
      <c r="S17" s="65"/>
      <c r="T17" s="199" t="s">
        <v>580</v>
      </c>
      <c r="U17" s="200"/>
      <c r="V17" s="66"/>
      <c r="W17" s="199"/>
      <c r="X17" s="200"/>
      <c r="Y17" s="65"/>
      <c r="Z17" s="199" t="s">
        <v>579</v>
      </c>
      <c r="AA17" s="200"/>
      <c r="AB17" s="66"/>
      <c r="AC17" s="199"/>
      <c r="AD17" s="200"/>
      <c r="AE17" s="65"/>
      <c r="AF17" s="199"/>
      <c r="AG17" s="200"/>
      <c r="AH17" s="66"/>
      <c r="AI17" s="199" t="s">
        <v>582</v>
      </c>
      <c r="AJ17" s="200"/>
      <c r="AK17" s="65"/>
      <c r="AL17" s="199" t="s">
        <v>583</v>
      </c>
      <c r="AM17" s="200"/>
      <c r="AN17" s="66"/>
      <c r="AO17" s="199"/>
      <c r="AP17" s="200"/>
      <c r="AQ17" s="65"/>
      <c r="AR17" s="199" t="s">
        <v>587</v>
      </c>
      <c r="AS17" s="200"/>
      <c r="AT17" s="66"/>
      <c r="AU17" s="199"/>
      <c r="AV17" s="200"/>
      <c r="AW17" s="65"/>
    </row>
    <row r="18" spans="1:49" x14ac:dyDescent="0.25">
      <c r="B18" s="65"/>
      <c r="C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</row>
    <row r="19" spans="1:49" x14ac:dyDescent="0.25">
      <c r="A19" s="205" t="s">
        <v>138</v>
      </c>
      <c r="B19" s="193" t="s">
        <v>227</v>
      </c>
      <c r="C19" s="194"/>
      <c r="D19" s="194"/>
      <c r="E19" s="194"/>
      <c r="F19" s="195"/>
      <c r="G19" s="67"/>
      <c r="H19" s="193" t="s">
        <v>226</v>
      </c>
      <c r="I19" s="194"/>
      <c r="J19" s="194"/>
      <c r="K19" s="194"/>
      <c r="L19" s="19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193" t="s">
        <v>225</v>
      </c>
      <c r="AA19" s="194"/>
      <c r="AB19" s="194"/>
      <c r="AC19" s="194"/>
      <c r="AD19" s="195"/>
      <c r="AE19" s="67"/>
      <c r="AF19" s="193" t="s">
        <v>224</v>
      </c>
      <c r="AG19" s="194"/>
      <c r="AH19" s="194"/>
      <c r="AI19" s="194"/>
      <c r="AJ19" s="19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</row>
    <row r="20" spans="1:49" ht="15" customHeight="1" x14ac:dyDescent="0.25">
      <c r="A20" s="206"/>
      <c r="B20" s="192" t="s">
        <v>223</v>
      </c>
      <c r="C20" s="192"/>
      <c r="E20" s="192" t="s">
        <v>222</v>
      </c>
      <c r="F20" s="192"/>
      <c r="G20" s="65"/>
      <c r="H20" s="192" t="s">
        <v>221</v>
      </c>
      <c r="I20" s="192"/>
      <c r="K20" s="192" t="s">
        <v>220</v>
      </c>
      <c r="L20" s="192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192" t="s">
        <v>219</v>
      </c>
      <c r="AA20" s="192"/>
      <c r="AC20" s="192" t="s">
        <v>218</v>
      </c>
      <c r="AD20" s="192"/>
      <c r="AE20" s="65"/>
      <c r="AF20" s="192" t="s">
        <v>217</v>
      </c>
      <c r="AG20" s="192"/>
      <c r="AI20" s="192" t="s">
        <v>216</v>
      </c>
      <c r="AJ20" s="192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</row>
    <row r="21" spans="1:49" x14ac:dyDescent="0.25">
      <c r="A21" s="206"/>
      <c r="B21" s="199" t="s">
        <v>263</v>
      </c>
      <c r="C21" s="200"/>
      <c r="D21" s="201"/>
      <c r="E21" s="199" t="s">
        <v>558</v>
      </c>
      <c r="F21" s="200"/>
      <c r="G21" s="65"/>
      <c r="H21" s="199" t="s">
        <v>557</v>
      </c>
      <c r="I21" s="200"/>
      <c r="J21" s="201"/>
      <c r="K21" s="199" t="s">
        <v>581</v>
      </c>
      <c r="L21" s="200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199" t="s">
        <v>264</v>
      </c>
      <c r="AA21" s="200"/>
      <c r="AB21" s="201"/>
      <c r="AC21" s="199" t="s">
        <v>92</v>
      </c>
      <c r="AD21" s="200"/>
      <c r="AE21" s="65"/>
      <c r="AF21" s="199" t="s">
        <v>257</v>
      </c>
      <c r="AG21" s="200"/>
      <c r="AH21" s="201"/>
      <c r="AI21" s="199" t="s">
        <v>564</v>
      </c>
      <c r="AJ21" s="200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</row>
    <row r="22" spans="1:49" x14ac:dyDescent="0.25">
      <c r="A22" s="206"/>
      <c r="B22" s="202">
        <v>2</v>
      </c>
      <c r="C22" s="202"/>
      <c r="D22" s="201"/>
      <c r="E22" s="202">
        <v>0</v>
      </c>
      <c r="F22" s="202"/>
      <c r="G22" s="65"/>
      <c r="H22" s="202">
        <v>2</v>
      </c>
      <c r="I22" s="202"/>
      <c r="J22" s="201"/>
      <c r="K22" s="202">
        <v>0</v>
      </c>
      <c r="L22" s="202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202">
        <v>2</v>
      </c>
      <c r="AA22" s="202"/>
      <c r="AB22" s="201"/>
      <c r="AC22" s="202">
        <v>1</v>
      </c>
      <c r="AD22" s="202"/>
      <c r="AE22" s="65"/>
      <c r="AF22" s="202">
        <v>0</v>
      </c>
      <c r="AG22" s="202"/>
      <c r="AH22" s="201"/>
      <c r="AI22" s="202">
        <v>2</v>
      </c>
      <c r="AJ22" s="202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</row>
    <row r="23" spans="1:49" x14ac:dyDescent="0.25">
      <c r="A23" s="206"/>
      <c r="B23" s="199" t="s">
        <v>634</v>
      </c>
      <c r="C23" s="200"/>
      <c r="D23" s="66"/>
      <c r="E23" s="199"/>
      <c r="F23" s="200"/>
      <c r="G23" s="65"/>
      <c r="H23" s="199" t="s">
        <v>635</v>
      </c>
      <c r="I23" s="200"/>
      <c r="J23" s="66"/>
      <c r="K23" s="199"/>
      <c r="L23" s="200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199" t="s">
        <v>636</v>
      </c>
      <c r="AA23" s="200"/>
      <c r="AB23" s="66"/>
      <c r="AC23" s="199"/>
      <c r="AD23" s="200"/>
      <c r="AE23" s="65"/>
      <c r="AF23" s="199" t="s">
        <v>640</v>
      </c>
      <c r="AG23" s="200"/>
      <c r="AH23" s="66"/>
      <c r="AI23" s="199"/>
      <c r="AJ23" s="200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</row>
    <row r="24" spans="1:49" x14ac:dyDescent="0.25">
      <c r="B24" s="65"/>
      <c r="C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</row>
    <row r="25" spans="1:49" x14ac:dyDescent="0.25">
      <c r="A25" s="205" t="s">
        <v>125</v>
      </c>
      <c r="B25" s="193" t="s">
        <v>215</v>
      </c>
      <c r="C25" s="194"/>
      <c r="D25" s="194"/>
      <c r="E25" s="194"/>
      <c r="F25" s="195"/>
      <c r="G25" s="67"/>
      <c r="H25" s="193" t="s">
        <v>214</v>
      </c>
      <c r="I25" s="194"/>
      <c r="J25" s="194"/>
      <c r="K25" s="194"/>
      <c r="L25" s="19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193" t="s">
        <v>213</v>
      </c>
      <c r="AA25" s="194"/>
      <c r="AB25" s="194"/>
      <c r="AC25" s="194"/>
      <c r="AD25" s="195"/>
      <c r="AE25" s="67"/>
      <c r="AF25" s="193" t="s">
        <v>212</v>
      </c>
      <c r="AG25" s="194"/>
      <c r="AH25" s="194"/>
      <c r="AI25" s="194"/>
      <c r="AJ25" s="19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</row>
    <row r="26" spans="1:49" ht="15" customHeight="1" x14ac:dyDescent="0.25">
      <c r="A26" s="206"/>
      <c r="B26" s="192" t="s">
        <v>211</v>
      </c>
      <c r="C26" s="192"/>
      <c r="E26" s="192" t="s">
        <v>210</v>
      </c>
      <c r="F26" s="192"/>
      <c r="G26" s="65"/>
      <c r="H26" s="192" t="s">
        <v>209</v>
      </c>
      <c r="I26" s="192"/>
      <c r="K26" s="192" t="s">
        <v>208</v>
      </c>
      <c r="L26" s="192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92" t="s">
        <v>207</v>
      </c>
      <c r="AA26" s="192"/>
      <c r="AC26" s="192" t="s">
        <v>206</v>
      </c>
      <c r="AD26" s="192"/>
      <c r="AE26" s="65"/>
      <c r="AF26" s="192" t="s">
        <v>205</v>
      </c>
      <c r="AG26" s="192"/>
      <c r="AI26" s="192" t="s">
        <v>114</v>
      </c>
      <c r="AJ26" s="192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</row>
    <row r="27" spans="1:49" x14ac:dyDescent="0.25">
      <c r="A27" s="206"/>
      <c r="B27" s="199" t="s">
        <v>263</v>
      </c>
      <c r="C27" s="200"/>
      <c r="D27" s="201"/>
      <c r="E27" s="199" t="s">
        <v>557</v>
      </c>
      <c r="F27" s="200"/>
      <c r="G27" s="65"/>
      <c r="H27" s="199" t="s">
        <v>558</v>
      </c>
      <c r="I27" s="200"/>
      <c r="J27" s="201"/>
      <c r="K27" s="199" t="s">
        <v>581</v>
      </c>
      <c r="L27" s="200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99" t="s">
        <v>264</v>
      </c>
      <c r="AA27" s="200"/>
      <c r="AB27" s="201"/>
      <c r="AC27" s="199" t="s">
        <v>564</v>
      </c>
      <c r="AD27" s="200"/>
      <c r="AE27" s="65"/>
      <c r="AF27" s="199" t="s">
        <v>92</v>
      </c>
      <c r="AG27" s="200"/>
      <c r="AH27" s="201"/>
      <c r="AI27" s="199" t="s">
        <v>257</v>
      </c>
      <c r="AJ27" s="200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</row>
    <row r="28" spans="1:49" x14ac:dyDescent="0.25">
      <c r="A28" s="206"/>
      <c r="B28" s="202">
        <v>2</v>
      </c>
      <c r="C28" s="202"/>
      <c r="D28" s="201"/>
      <c r="E28" s="202">
        <v>1</v>
      </c>
      <c r="F28" s="202"/>
      <c r="G28" s="65"/>
      <c r="H28" s="202">
        <v>2</v>
      </c>
      <c r="I28" s="202"/>
      <c r="J28" s="201"/>
      <c r="K28" s="202">
        <v>0</v>
      </c>
      <c r="L28" s="202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202">
        <v>0</v>
      </c>
      <c r="AA28" s="202"/>
      <c r="AB28" s="201"/>
      <c r="AC28" s="202">
        <v>2</v>
      </c>
      <c r="AD28" s="202"/>
      <c r="AE28" s="65"/>
      <c r="AF28" s="202">
        <v>1</v>
      </c>
      <c r="AG28" s="202"/>
      <c r="AH28" s="201"/>
      <c r="AI28" s="202">
        <v>2</v>
      </c>
      <c r="AJ28" s="202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</row>
    <row r="29" spans="1:49" x14ac:dyDescent="0.25">
      <c r="A29" s="206"/>
      <c r="B29" s="199" t="s">
        <v>644</v>
      </c>
      <c r="C29" s="200"/>
      <c r="D29" s="66"/>
      <c r="E29" s="199"/>
      <c r="F29" s="200"/>
      <c r="G29" s="65"/>
      <c r="H29" s="199" t="s">
        <v>642</v>
      </c>
      <c r="I29" s="200"/>
      <c r="J29" s="66"/>
      <c r="K29" s="199"/>
      <c r="L29" s="200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199" t="s">
        <v>643</v>
      </c>
      <c r="AA29" s="200"/>
      <c r="AB29" s="66"/>
      <c r="AC29" s="199"/>
      <c r="AD29" s="200"/>
      <c r="AE29" s="65"/>
      <c r="AF29" s="199" t="s">
        <v>649</v>
      </c>
      <c r="AG29" s="200"/>
      <c r="AH29" s="66"/>
      <c r="AI29" s="199"/>
      <c r="AJ29" s="200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</row>
    <row r="31" spans="1:49" x14ac:dyDescent="0.25">
      <c r="Z31" s="139" t="s">
        <v>646</v>
      </c>
      <c r="AA31" s="137"/>
      <c r="AB31" s="137"/>
      <c r="AC31" s="138" t="s">
        <v>645</v>
      </c>
      <c r="AD31" s="137"/>
      <c r="AE31" s="137"/>
      <c r="AF31" s="137" t="s">
        <v>648</v>
      </c>
      <c r="AG31" s="137"/>
      <c r="AH31" s="137"/>
      <c r="AI31" s="140" t="s">
        <v>647</v>
      </c>
      <c r="AJ31" s="137"/>
      <c r="AK31" s="137"/>
      <c r="AL31" s="137"/>
      <c r="AM31" s="137"/>
    </row>
    <row r="32" spans="1:49" s="137" customFormat="1" x14ac:dyDescent="0.25">
      <c r="B32" s="138" t="s">
        <v>645</v>
      </c>
      <c r="E32" s="139" t="s">
        <v>646</v>
      </c>
      <c r="H32" s="140" t="s">
        <v>647</v>
      </c>
      <c r="K32" s="137" t="s">
        <v>648</v>
      </c>
    </row>
  </sheetData>
  <mergeCells count="247">
    <mergeCell ref="AI27:AJ27"/>
    <mergeCell ref="AI28:AJ28"/>
    <mergeCell ref="AF29:AG29"/>
    <mergeCell ref="AI29:AJ29"/>
    <mergeCell ref="B29:C29"/>
    <mergeCell ref="E29:F29"/>
    <mergeCell ref="Z29:AA29"/>
    <mergeCell ref="AC29:AD29"/>
    <mergeCell ref="H29:I29"/>
    <mergeCell ref="K29:L29"/>
    <mergeCell ref="AC27:AD27"/>
    <mergeCell ref="AF27:AG27"/>
    <mergeCell ref="AF28:AG28"/>
    <mergeCell ref="D27:D28"/>
    <mergeCell ref="E27:F27"/>
    <mergeCell ref="AB27:AB28"/>
    <mergeCell ref="H28:I28"/>
    <mergeCell ref="AC28:AD28"/>
    <mergeCell ref="E28:F28"/>
    <mergeCell ref="Z28:AA28"/>
    <mergeCell ref="K28:L28"/>
    <mergeCell ref="AH27:AH28"/>
    <mergeCell ref="H25:L25"/>
    <mergeCell ref="H26:I26"/>
    <mergeCell ref="K26:L26"/>
    <mergeCell ref="H27:I27"/>
    <mergeCell ref="J27:J28"/>
    <mergeCell ref="K27:L27"/>
    <mergeCell ref="Z27:AA27"/>
    <mergeCell ref="AI23:AJ23"/>
    <mergeCell ref="A25:A29"/>
    <mergeCell ref="B25:F25"/>
    <mergeCell ref="Z25:AD25"/>
    <mergeCell ref="B26:C26"/>
    <mergeCell ref="E26:F26"/>
    <mergeCell ref="Z26:AA26"/>
    <mergeCell ref="AC26:AD26"/>
    <mergeCell ref="B27:C27"/>
    <mergeCell ref="B28:C28"/>
    <mergeCell ref="B23:C23"/>
    <mergeCell ref="E23:F23"/>
    <mergeCell ref="H23:I23"/>
    <mergeCell ref="K23:L23"/>
    <mergeCell ref="Z23:AA23"/>
    <mergeCell ref="AC23:AD23"/>
    <mergeCell ref="A19:A23"/>
    <mergeCell ref="B19:F19"/>
    <mergeCell ref="B20:C20"/>
    <mergeCell ref="E20:F20"/>
    <mergeCell ref="AF25:AJ25"/>
    <mergeCell ref="AF26:AG26"/>
    <mergeCell ref="AI26:AJ26"/>
    <mergeCell ref="AI21:AJ21"/>
    <mergeCell ref="AI22:AJ22"/>
    <mergeCell ref="B21:C21"/>
    <mergeCell ref="Z21:AA21"/>
    <mergeCell ref="AB21:AB22"/>
    <mergeCell ref="AC21:AD21"/>
    <mergeCell ref="AF21:AG21"/>
    <mergeCell ref="AH21:AH22"/>
    <mergeCell ref="Z22:AA22"/>
    <mergeCell ref="AC22:AD22"/>
    <mergeCell ref="AF22:AG22"/>
    <mergeCell ref="AF23:AG23"/>
    <mergeCell ref="D21:D22"/>
    <mergeCell ref="E21:F21"/>
    <mergeCell ref="H21:I21"/>
    <mergeCell ref="J21:J22"/>
    <mergeCell ref="K21:L21"/>
    <mergeCell ref="B22:C22"/>
    <mergeCell ref="E22:F22"/>
    <mergeCell ref="H22:I22"/>
    <mergeCell ref="K22:L22"/>
    <mergeCell ref="H20:I20"/>
    <mergeCell ref="K20:L20"/>
    <mergeCell ref="Z20:AA20"/>
    <mergeCell ref="AC20:AD20"/>
    <mergeCell ref="AF20:AG20"/>
    <mergeCell ref="AI20:AJ20"/>
    <mergeCell ref="AO17:AP17"/>
    <mergeCell ref="AR17:AS17"/>
    <mergeCell ref="AU17:AV17"/>
    <mergeCell ref="H19:L19"/>
    <mergeCell ref="Z19:AD19"/>
    <mergeCell ref="AF19:AJ19"/>
    <mergeCell ref="W17:X17"/>
    <mergeCell ref="Z17:AA17"/>
    <mergeCell ref="AC17:AD17"/>
    <mergeCell ref="AF17:AG17"/>
    <mergeCell ref="AI17:AJ17"/>
    <mergeCell ref="AL17:AM17"/>
    <mergeCell ref="AO16:AP16"/>
    <mergeCell ref="AR16:AS16"/>
    <mergeCell ref="AU16:AV16"/>
    <mergeCell ref="B17:C17"/>
    <mergeCell ref="E17:F17"/>
    <mergeCell ref="H17:I17"/>
    <mergeCell ref="K17:L17"/>
    <mergeCell ref="N17:O17"/>
    <mergeCell ref="Q17:R17"/>
    <mergeCell ref="T17:U17"/>
    <mergeCell ref="AN15:AN16"/>
    <mergeCell ref="AO15:AP15"/>
    <mergeCell ref="AR15:AS15"/>
    <mergeCell ref="AT15:AT16"/>
    <mergeCell ref="AI15:AJ15"/>
    <mergeCell ref="AL15:AM15"/>
    <mergeCell ref="AC16:AD16"/>
    <mergeCell ref="AF16:AG16"/>
    <mergeCell ref="AU15:AV15"/>
    <mergeCell ref="B16:C16"/>
    <mergeCell ref="E16:F16"/>
    <mergeCell ref="H16:I16"/>
    <mergeCell ref="K16:L16"/>
    <mergeCell ref="N16:O16"/>
    <mergeCell ref="AF15:AG15"/>
    <mergeCell ref="AH15:AH16"/>
    <mergeCell ref="AI16:AJ16"/>
    <mergeCell ref="AL16:AM16"/>
    <mergeCell ref="P15:P16"/>
    <mergeCell ref="Q15:R15"/>
    <mergeCell ref="T15:U15"/>
    <mergeCell ref="V15:V16"/>
    <mergeCell ref="W15:X15"/>
    <mergeCell ref="Z15:AA15"/>
    <mergeCell ref="Q16:R16"/>
    <mergeCell ref="T16:U16"/>
    <mergeCell ref="W16:X16"/>
    <mergeCell ref="Z16:AA16"/>
    <mergeCell ref="AO14:AP14"/>
    <mergeCell ref="AR14:AS14"/>
    <mergeCell ref="AU14:AV14"/>
    <mergeCell ref="AF13:AJ13"/>
    <mergeCell ref="AL13:AP13"/>
    <mergeCell ref="AR13:AV13"/>
    <mergeCell ref="H14:I14"/>
    <mergeCell ref="K14:L14"/>
    <mergeCell ref="N14:O14"/>
    <mergeCell ref="Q14:R14"/>
    <mergeCell ref="W14:X14"/>
    <mergeCell ref="Z14:AA14"/>
    <mergeCell ref="AF14:AG14"/>
    <mergeCell ref="AI14:AJ14"/>
    <mergeCell ref="AL14:AM14"/>
    <mergeCell ref="A13:A17"/>
    <mergeCell ref="B13:F13"/>
    <mergeCell ref="H13:L13"/>
    <mergeCell ref="N13:R13"/>
    <mergeCell ref="T13:X13"/>
    <mergeCell ref="Z13:AD13"/>
    <mergeCell ref="B14:C14"/>
    <mergeCell ref="AC14:AD14"/>
    <mergeCell ref="B15:C15"/>
    <mergeCell ref="D15:D16"/>
    <mergeCell ref="E15:F15"/>
    <mergeCell ref="H15:I15"/>
    <mergeCell ref="J15:J16"/>
    <mergeCell ref="K15:L15"/>
    <mergeCell ref="N15:O15"/>
    <mergeCell ref="T14:U14"/>
    <mergeCell ref="E14:F14"/>
    <mergeCell ref="AB15:AB16"/>
    <mergeCell ref="AC15:AD15"/>
    <mergeCell ref="AL8:AM8"/>
    <mergeCell ref="AO8:AP8"/>
    <mergeCell ref="AR8:AS8"/>
    <mergeCell ref="AU8:AV8"/>
    <mergeCell ref="B10:X11"/>
    <mergeCell ref="Z10:AV11"/>
    <mergeCell ref="T8:U8"/>
    <mergeCell ref="W8:X8"/>
    <mergeCell ref="Z8:AA8"/>
    <mergeCell ref="AC8:AD8"/>
    <mergeCell ref="AF8:AG8"/>
    <mergeCell ref="AI8:AJ8"/>
    <mergeCell ref="B8:C8"/>
    <mergeCell ref="E8:F8"/>
    <mergeCell ref="H8:I8"/>
    <mergeCell ref="K8:L8"/>
    <mergeCell ref="N8:O8"/>
    <mergeCell ref="Q8:R8"/>
    <mergeCell ref="B7:C7"/>
    <mergeCell ref="E7:F7"/>
    <mergeCell ref="H7:I7"/>
    <mergeCell ref="K7:L7"/>
    <mergeCell ref="N7:O7"/>
    <mergeCell ref="Q7:R7"/>
    <mergeCell ref="N6:O6"/>
    <mergeCell ref="P6:P7"/>
    <mergeCell ref="Q6:R6"/>
    <mergeCell ref="K6:L6"/>
    <mergeCell ref="T6:U6"/>
    <mergeCell ref="V6:V7"/>
    <mergeCell ref="W6:X6"/>
    <mergeCell ref="T7:U7"/>
    <mergeCell ref="Z6:AA6"/>
    <mergeCell ref="AB6:AB7"/>
    <mergeCell ref="AC6:AD6"/>
    <mergeCell ref="AL6:AM6"/>
    <mergeCell ref="AN6:AN7"/>
    <mergeCell ref="AC7:AD7"/>
    <mergeCell ref="AF7:AG7"/>
    <mergeCell ref="AI7:AJ7"/>
    <mergeCell ref="W7:X7"/>
    <mergeCell ref="AT6:AT7"/>
    <mergeCell ref="AU6:AV6"/>
    <mergeCell ref="AL7:AM7"/>
    <mergeCell ref="AO7:AP7"/>
    <mergeCell ref="AR7:AS7"/>
    <mergeCell ref="AU7:AV7"/>
    <mergeCell ref="AH6:AH7"/>
    <mergeCell ref="AI6:AJ6"/>
    <mergeCell ref="Z7:AA7"/>
    <mergeCell ref="B5:C5"/>
    <mergeCell ref="E5:F5"/>
    <mergeCell ref="H5:I5"/>
    <mergeCell ref="K5:L5"/>
    <mergeCell ref="N5:O5"/>
    <mergeCell ref="Q5:R5"/>
    <mergeCell ref="B1:AV2"/>
    <mergeCell ref="A4:A8"/>
    <mergeCell ref="B4:F4"/>
    <mergeCell ref="H4:L4"/>
    <mergeCell ref="N4:R4"/>
    <mergeCell ref="T4:X4"/>
    <mergeCell ref="Z4:AD4"/>
    <mergeCell ref="AF4:AJ4"/>
    <mergeCell ref="AL4:AP4"/>
    <mergeCell ref="AF5:AG5"/>
    <mergeCell ref="B6:C6"/>
    <mergeCell ref="D6:D7"/>
    <mergeCell ref="E6:F6"/>
    <mergeCell ref="H6:I6"/>
    <mergeCell ref="J6:J7"/>
    <mergeCell ref="AR6:AS6"/>
    <mergeCell ref="AF6:AG6"/>
    <mergeCell ref="AO6:AP6"/>
    <mergeCell ref="T5:U5"/>
    <mergeCell ref="W5:X5"/>
    <mergeCell ref="Z5:AA5"/>
    <mergeCell ref="AC5:AD5"/>
    <mergeCell ref="AR4:AV4"/>
    <mergeCell ref="AL5:AM5"/>
    <mergeCell ref="AO5:AP5"/>
    <mergeCell ref="AR5:AS5"/>
    <mergeCell ref="AU5:AV5"/>
    <mergeCell ref="AI5:AJ5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90"/>
  <sheetViews>
    <sheetView topLeftCell="A16" zoomScale="60" zoomScaleNormal="60" workbookViewId="0">
      <selection activeCell="J44" sqref="J44"/>
    </sheetView>
  </sheetViews>
  <sheetFormatPr defaultRowHeight="15" x14ac:dyDescent="0.25"/>
  <cols>
    <col min="1" max="1" width="21.28515625" style="43" customWidth="1"/>
    <col min="20" max="20" width="12.28515625" bestFit="1" customWidth="1"/>
    <col min="25" max="25" width="20.140625" bestFit="1" customWidth="1"/>
  </cols>
  <sheetData>
    <row r="1" spans="1:30" s="1" customFormat="1" ht="21" customHeight="1" x14ac:dyDescent="0.25">
      <c r="A1" s="208" t="s">
        <v>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43"/>
      <c r="Y1" s="43"/>
      <c r="Z1" s="43"/>
    </row>
    <row r="2" spans="1:30" s="43" customFormat="1" ht="31.5" customHeight="1" x14ac:dyDescent="0.25">
      <c r="A2" s="44"/>
      <c r="B2" s="216" t="s">
        <v>56</v>
      </c>
      <c r="C2" s="216"/>
      <c r="D2" s="216"/>
      <c r="E2" s="216" t="s">
        <v>57</v>
      </c>
      <c r="F2" s="216"/>
      <c r="G2" s="216"/>
      <c r="H2" s="216" t="s">
        <v>58</v>
      </c>
      <c r="I2" s="216"/>
      <c r="J2" s="216"/>
      <c r="K2" s="216" t="s">
        <v>59</v>
      </c>
      <c r="L2" s="216"/>
      <c r="M2" s="216"/>
      <c r="N2" s="216" t="s">
        <v>60</v>
      </c>
      <c r="O2" s="216"/>
      <c r="P2" s="216"/>
      <c r="Q2" s="216" t="s">
        <v>61</v>
      </c>
      <c r="R2" s="216"/>
      <c r="S2" s="216"/>
      <c r="T2" s="34" t="s">
        <v>1</v>
      </c>
      <c r="U2" s="34" t="s">
        <v>5</v>
      </c>
      <c r="V2" s="34" t="s">
        <v>2</v>
      </c>
      <c r="W2" s="34" t="s">
        <v>3</v>
      </c>
      <c r="Y2" s="63" t="s">
        <v>100</v>
      </c>
    </row>
    <row r="3" spans="1:30" x14ac:dyDescent="0.25">
      <c r="A3" s="209" t="s">
        <v>56</v>
      </c>
      <c r="B3" s="211"/>
      <c r="C3" s="211"/>
      <c r="D3" s="211"/>
      <c r="E3" s="170">
        <v>3</v>
      </c>
      <c r="F3" s="170"/>
      <c r="G3" s="170"/>
      <c r="H3" s="170">
        <v>3</v>
      </c>
      <c r="I3" s="170"/>
      <c r="J3" s="170"/>
      <c r="K3" s="170">
        <v>3</v>
      </c>
      <c r="L3" s="170"/>
      <c r="M3" s="170"/>
      <c r="N3" s="170">
        <v>3</v>
      </c>
      <c r="O3" s="170"/>
      <c r="P3" s="170"/>
      <c r="Q3" s="170">
        <v>3</v>
      </c>
      <c r="R3" s="170"/>
      <c r="S3" s="170"/>
      <c r="T3" s="4">
        <f t="shared" ref="T3:T14" si="0">SUM(B3:S3)</f>
        <v>15</v>
      </c>
      <c r="U3" s="4">
        <f>T3/5</f>
        <v>3</v>
      </c>
      <c r="V3" s="172">
        <f>T4+T3</f>
        <v>180</v>
      </c>
      <c r="W3" s="173">
        <v>1</v>
      </c>
      <c r="Y3" t="s">
        <v>103</v>
      </c>
      <c r="Z3">
        <v>9.1333300000000008</v>
      </c>
    </row>
    <row r="4" spans="1:30" x14ac:dyDescent="0.25">
      <c r="A4" s="209"/>
      <c r="B4" s="13"/>
      <c r="C4" s="14"/>
      <c r="D4" s="15"/>
      <c r="E4" s="8">
        <v>11</v>
      </c>
      <c r="F4" s="8">
        <v>11</v>
      </c>
      <c r="G4" s="8">
        <v>11</v>
      </c>
      <c r="H4" s="8">
        <v>11</v>
      </c>
      <c r="I4" s="8">
        <v>11</v>
      </c>
      <c r="J4" s="8">
        <v>11</v>
      </c>
      <c r="K4" s="8">
        <v>11</v>
      </c>
      <c r="L4" s="8">
        <v>11</v>
      </c>
      <c r="M4" s="8">
        <v>11</v>
      </c>
      <c r="N4" s="8">
        <v>11</v>
      </c>
      <c r="O4" s="8">
        <v>11</v>
      </c>
      <c r="P4" s="8">
        <v>11</v>
      </c>
      <c r="Q4" s="8">
        <v>11</v>
      </c>
      <c r="R4" s="8">
        <v>11</v>
      </c>
      <c r="S4" s="8">
        <v>11</v>
      </c>
      <c r="T4" s="8">
        <f t="shared" si="0"/>
        <v>165</v>
      </c>
      <c r="U4" s="8">
        <f>T4/15</f>
        <v>11</v>
      </c>
      <c r="V4" s="172"/>
      <c r="W4" s="173"/>
      <c r="Y4" t="s">
        <v>102</v>
      </c>
      <c r="Z4">
        <v>8.4666669999999993</v>
      </c>
    </row>
    <row r="5" spans="1:30" ht="21" customHeight="1" x14ac:dyDescent="0.25">
      <c r="A5" s="209" t="s">
        <v>57</v>
      </c>
      <c r="B5" s="170">
        <v>0</v>
      </c>
      <c r="C5" s="170"/>
      <c r="D5" s="170"/>
      <c r="E5" s="207"/>
      <c r="F5" s="207"/>
      <c r="G5" s="207"/>
      <c r="H5" s="170">
        <v>0</v>
      </c>
      <c r="I5" s="170"/>
      <c r="J5" s="170"/>
      <c r="K5" s="170">
        <v>2</v>
      </c>
      <c r="L5" s="170"/>
      <c r="M5" s="170"/>
      <c r="N5" s="170">
        <v>3</v>
      </c>
      <c r="O5" s="170"/>
      <c r="P5" s="170"/>
      <c r="Q5" s="170">
        <v>3</v>
      </c>
      <c r="R5" s="170"/>
      <c r="S5" s="170"/>
      <c r="T5" s="4">
        <f t="shared" si="0"/>
        <v>8</v>
      </c>
      <c r="U5" s="4">
        <f>T5/5</f>
        <v>1.6</v>
      </c>
      <c r="V5" s="172">
        <f>T6+T5</f>
        <v>133</v>
      </c>
      <c r="W5" s="173">
        <v>3</v>
      </c>
      <c r="Y5" t="s">
        <v>101</v>
      </c>
      <c r="Z5">
        <v>8.3332999999999995</v>
      </c>
    </row>
    <row r="6" spans="1:30" x14ac:dyDescent="0.25">
      <c r="A6" s="209"/>
      <c r="B6" s="8">
        <v>2</v>
      </c>
      <c r="C6" s="8">
        <v>3</v>
      </c>
      <c r="D6" s="8">
        <v>5</v>
      </c>
      <c r="E6" s="16"/>
      <c r="F6" s="17"/>
      <c r="G6" s="18"/>
      <c r="H6" s="8">
        <v>5</v>
      </c>
      <c r="I6" s="8">
        <v>5</v>
      </c>
      <c r="J6" s="8">
        <v>8</v>
      </c>
      <c r="K6" s="8">
        <v>11</v>
      </c>
      <c r="L6" s="8">
        <v>11</v>
      </c>
      <c r="M6" s="8">
        <v>9</v>
      </c>
      <c r="N6" s="8">
        <v>11</v>
      </c>
      <c r="O6" s="8">
        <v>11</v>
      </c>
      <c r="P6" s="8">
        <v>11</v>
      </c>
      <c r="Q6" s="8">
        <v>11</v>
      </c>
      <c r="R6" s="8">
        <v>11</v>
      </c>
      <c r="S6" s="8">
        <v>11</v>
      </c>
      <c r="T6" s="8">
        <f t="shared" si="0"/>
        <v>125</v>
      </c>
      <c r="U6" s="8">
        <f>T6/15</f>
        <v>8.3333333333333339</v>
      </c>
      <c r="V6" s="172"/>
      <c r="W6" s="173"/>
      <c r="Y6" t="s">
        <v>104</v>
      </c>
      <c r="Z6">
        <v>7.1666670000000003</v>
      </c>
    </row>
    <row r="7" spans="1:30" ht="21" customHeight="1" x14ac:dyDescent="0.25">
      <c r="A7" s="209" t="s">
        <v>58</v>
      </c>
      <c r="B7" s="170">
        <v>0</v>
      </c>
      <c r="C7" s="170"/>
      <c r="D7" s="170"/>
      <c r="E7" s="170">
        <v>3</v>
      </c>
      <c r="F7" s="170"/>
      <c r="G7" s="170"/>
      <c r="H7" s="207"/>
      <c r="I7" s="207"/>
      <c r="J7" s="207"/>
      <c r="K7" s="170">
        <v>2</v>
      </c>
      <c r="L7" s="170"/>
      <c r="M7" s="170"/>
      <c r="N7" s="170">
        <v>3</v>
      </c>
      <c r="O7" s="170"/>
      <c r="P7" s="170"/>
      <c r="Q7" s="170">
        <v>3</v>
      </c>
      <c r="R7" s="170"/>
      <c r="S7" s="170"/>
      <c r="T7" s="4">
        <f t="shared" si="0"/>
        <v>11</v>
      </c>
      <c r="U7" s="4">
        <f>T7/5</f>
        <v>2.2000000000000002</v>
      </c>
      <c r="V7" s="172">
        <f>T8+T7</f>
        <v>153</v>
      </c>
      <c r="W7" s="173">
        <v>2</v>
      </c>
      <c r="Y7" t="s">
        <v>106</v>
      </c>
      <c r="Z7">
        <v>7.1666670000000003</v>
      </c>
      <c r="AB7" t="s">
        <v>109</v>
      </c>
    </row>
    <row r="8" spans="1:30" x14ac:dyDescent="0.25">
      <c r="A8" s="209"/>
      <c r="B8" s="8">
        <v>0</v>
      </c>
      <c r="C8" s="8">
        <v>2</v>
      </c>
      <c r="D8" s="8">
        <v>9</v>
      </c>
      <c r="E8" s="8">
        <v>11</v>
      </c>
      <c r="F8" s="8">
        <v>11</v>
      </c>
      <c r="G8" s="8">
        <v>11</v>
      </c>
      <c r="H8" s="16"/>
      <c r="I8" s="17"/>
      <c r="J8" s="18"/>
      <c r="K8" s="8">
        <v>11</v>
      </c>
      <c r="L8" s="8">
        <v>10</v>
      </c>
      <c r="M8" s="8">
        <v>11</v>
      </c>
      <c r="N8" s="8">
        <v>11</v>
      </c>
      <c r="O8" s="8">
        <v>11</v>
      </c>
      <c r="P8" s="8">
        <v>11</v>
      </c>
      <c r="Q8" s="8">
        <v>11</v>
      </c>
      <c r="R8" s="8">
        <v>11</v>
      </c>
      <c r="S8" s="8">
        <v>11</v>
      </c>
      <c r="T8" s="8">
        <f t="shared" si="0"/>
        <v>142</v>
      </c>
      <c r="U8" s="8">
        <f>T8/15</f>
        <v>9.4666666666666668</v>
      </c>
      <c r="V8" s="172"/>
      <c r="W8" s="173"/>
      <c r="Y8" t="s">
        <v>105</v>
      </c>
      <c r="Z8">
        <v>6.1333000000000002</v>
      </c>
      <c r="AB8" t="s">
        <v>110</v>
      </c>
      <c r="AC8">
        <v>2</v>
      </c>
    </row>
    <row r="9" spans="1:30" ht="21" customHeight="1" x14ac:dyDescent="0.25">
      <c r="A9" s="209" t="s">
        <v>59</v>
      </c>
      <c r="B9" s="170">
        <v>0</v>
      </c>
      <c r="C9" s="170"/>
      <c r="D9" s="170"/>
      <c r="E9" s="170">
        <v>1</v>
      </c>
      <c r="F9" s="170"/>
      <c r="G9" s="170"/>
      <c r="H9" s="170">
        <v>1</v>
      </c>
      <c r="I9" s="170"/>
      <c r="J9" s="170"/>
      <c r="K9" s="207"/>
      <c r="L9" s="207"/>
      <c r="M9" s="207"/>
      <c r="N9" s="170">
        <v>3</v>
      </c>
      <c r="O9" s="170"/>
      <c r="P9" s="170"/>
      <c r="Q9" s="170">
        <v>3</v>
      </c>
      <c r="R9" s="170"/>
      <c r="S9" s="170"/>
      <c r="T9" s="4">
        <f t="shared" si="0"/>
        <v>8</v>
      </c>
      <c r="U9" s="4">
        <f>T9/5</f>
        <v>1.6</v>
      </c>
      <c r="V9" s="172">
        <f>T10+T9</f>
        <v>131</v>
      </c>
      <c r="W9" s="173">
        <v>4</v>
      </c>
      <c r="AB9" t="s">
        <v>111</v>
      </c>
      <c r="AC9">
        <v>1</v>
      </c>
      <c r="AD9" t="s">
        <v>112</v>
      </c>
    </row>
    <row r="10" spans="1:30" x14ac:dyDescent="0.25">
      <c r="A10" s="209"/>
      <c r="B10" s="8">
        <v>2</v>
      </c>
      <c r="C10" s="8">
        <v>3</v>
      </c>
      <c r="D10" s="8">
        <v>7</v>
      </c>
      <c r="E10" s="8">
        <v>7</v>
      </c>
      <c r="F10" s="8">
        <v>6</v>
      </c>
      <c r="G10" s="8">
        <v>11</v>
      </c>
      <c r="H10" s="8">
        <v>4</v>
      </c>
      <c r="I10" s="8">
        <v>11</v>
      </c>
      <c r="J10" s="8">
        <v>6</v>
      </c>
      <c r="K10" s="16"/>
      <c r="L10" s="17"/>
      <c r="M10" s="18"/>
      <c r="N10" s="8">
        <v>11</v>
      </c>
      <c r="O10" s="8">
        <v>11</v>
      </c>
      <c r="P10" s="8">
        <v>11</v>
      </c>
      <c r="Q10" s="8">
        <v>11</v>
      </c>
      <c r="R10" s="8">
        <v>11</v>
      </c>
      <c r="S10" s="8">
        <v>11</v>
      </c>
      <c r="T10" s="8">
        <f t="shared" si="0"/>
        <v>123</v>
      </c>
      <c r="U10" s="8">
        <f>T10/15</f>
        <v>8.1999999999999993</v>
      </c>
      <c r="V10" s="172"/>
      <c r="W10" s="173"/>
    </row>
    <row r="11" spans="1:30" ht="21" customHeight="1" x14ac:dyDescent="0.25">
      <c r="A11" s="209" t="s">
        <v>60</v>
      </c>
      <c r="B11" s="170">
        <v>0</v>
      </c>
      <c r="C11" s="170"/>
      <c r="D11" s="170"/>
      <c r="E11" s="170">
        <v>0</v>
      </c>
      <c r="F11" s="170"/>
      <c r="G11" s="170"/>
      <c r="H11" s="170">
        <v>0</v>
      </c>
      <c r="I11" s="170"/>
      <c r="J11" s="170"/>
      <c r="K11" s="170">
        <v>0</v>
      </c>
      <c r="L11" s="170"/>
      <c r="M11" s="170"/>
      <c r="N11" s="207"/>
      <c r="O11" s="207"/>
      <c r="P11" s="207"/>
      <c r="Q11" s="170">
        <v>3</v>
      </c>
      <c r="R11" s="170"/>
      <c r="S11" s="170"/>
      <c r="T11" s="4">
        <f t="shared" si="0"/>
        <v>3</v>
      </c>
      <c r="U11" s="4">
        <f>T11/5</f>
        <v>0.6</v>
      </c>
      <c r="V11" s="172">
        <f>T12+T11</f>
        <v>77</v>
      </c>
      <c r="W11" s="173">
        <v>6</v>
      </c>
    </row>
    <row r="12" spans="1:30" x14ac:dyDescent="0.25">
      <c r="A12" s="209"/>
      <c r="B12" s="8">
        <v>4</v>
      </c>
      <c r="C12" s="8">
        <v>3</v>
      </c>
      <c r="D12" s="8">
        <v>2</v>
      </c>
      <c r="E12" s="8">
        <v>6</v>
      </c>
      <c r="F12" s="8">
        <v>3</v>
      </c>
      <c r="G12" s="8">
        <v>4</v>
      </c>
      <c r="H12" s="8">
        <v>3</v>
      </c>
      <c r="I12" s="8">
        <v>3</v>
      </c>
      <c r="J12" s="8">
        <v>4</v>
      </c>
      <c r="K12" s="8">
        <v>0</v>
      </c>
      <c r="L12" s="8">
        <v>5</v>
      </c>
      <c r="M12" s="8">
        <v>4</v>
      </c>
      <c r="N12" s="16"/>
      <c r="O12" s="17"/>
      <c r="P12" s="18"/>
      <c r="Q12" s="8">
        <v>11</v>
      </c>
      <c r="R12" s="8">
        <v>11</v>
      </c>
      <c r="S12" s="8">
        <v>11</v>
      </c>
      <c r="T12" s="8">
        <f t="shared" si="0"/>
        <v>74</v>
      </c>
      <c r="U12" s="8">
        <f>T12/15</f>
        <v>4.9333333333333336</v>
      </c>
      <c r="V12" s="172"/>
      <c r="W12" s="173"/>
    </row>
    <row r="13" spans="1:30" ht="21" customHeight="1" x14ac:dyDescent="0.25">
      <c r="A13" s="209" t="s">
        <v>61</v>
      </c>
      <c r="B13" s="170">
        <v>0</v>
      </c>
      <c r="C13" s="170"/>
      <c r="D13" s="170"/>
      <c r="E13" s="170">
        <v>0</v>
      </c>
      <c r="F13" s="170"/>
      <c r="G13" s="170"/>
      <c r="H13" s="170">
        <v>0</v>
      </c>
      <c r="I13" s="170"/>
      <c r="J13" s="170"/>
      <c r="K13" s="170">
        <v>0</v>
      </c>
      <c r="L13" s="170"/>
      <c r="M13" s="170"/>
      <c r="N13" s="170">
        <v>0</v>
      </c>
      <c r="O13" s="170"/>
      <c r="P13" s="170"/>
      <c r="Q13" s="207"/>
      <c r="R13" s="207"/>
      <c r="S13" s="207"/>
      <c r="T13" s="4">
        <f t="shared" si="0"/>
        <v>0</v>
      </c>
      <c r="U13" s="4">
        <f>T13/5</f>
        <v>0</v>
      </c>
      <c r="V13" s="172">
        <f>T14+T13</f>
        <v>80</v>
      </c>
      <c r="W13" s="173">
        <v>5</v>
      </c>
    </row>
    <row r="14" spans="1:30" ht="21" customHeight="1" x14ac:dyDescent="0.25">
      <c r="A14" s="209"/>
      <c r="B14" s="8">
        <v>1</v>
      </c>
      <c r="C14" s="8">
        <v>0</v>
      </c>
      <c r="D14" s="8">
        <v>3</v>
      </c>
      <c r="E14" s="8">
        <v>8</v>
      </c>
      <c r="F14" s="8">
        <v>7</v>
      </c>
      <c r="G14" s="8">
        <v>4</v>
      </c>
      <c r="H14" s="8">
        <v>6</v>
      </c>
      <c r="I14" s="8">
        <v>8</v>
      </c>
      <c r="J14" s="8">
        <v>0</v>
      </c>
      <c r="K14" s="8">
        <v>6</v>
      </c>
      <c r="L14" s="8">
        <v>10</v>
      </c>
      <c r="M14" s="8">
        <v>4</v>
      </c>
      <c r="N14" s="8">
        <v>9</v>
      </c>
      <c r="O14" s="8">
        <v>10</v>
      </c>
      <c r="P14" s="8">
        <v>4</v>
      </c>
      <c r="Q14" s="16"/>
      <c r="R14" s="17"/>
      <c r="S14" s="18"/>
      <c r="T14" s="8">
        <f t="shared" si="0"/>
        <v>80</v>
      </c>
      <c r="U14" s="8">
        <f>T14/15</f>
        <v>5.333333333333333</v>
      </c>
      <c r="V14" s="172"/>
      <c r="W14" s="173"/>
    </row>
    <row r="15" spans="1:30" ht="21" customHeight="1" x14ac:dyDescent="0.35">
      <c r="A15" s="4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8"/>
      <c r="W15" s="28"/>
    </row>
    <row r="16" spans="1:30" s="1" customFormat="1" ht="21" customHeight="1" x14ac:dyDescent="0.25">
      <c r="A16" s="208" t="s">
        <v>10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/>
      <c r="Y16"/>
      <c r="Z16"/>
    </row>
    <row r="17" spans="1:26" s="43" customFormat="1" ht="31.5" customHeight="1" x14ac:dyDescent="0.25">
      <c r="A17" s="44"/>
      <c r="B17" s="216" t="s">
        <v>85</v>
      </c>
      <c r="C17" s="216"/>
      <c r="D17" s="216"/>
      <c r="E17" s="216" t="s">
        <v>62</v>
      </c>
      <c r="F17" s="216"/>
      <c r="G17" s="216"/>
      <c r="H17" s="216" t="s">
        <v>63</v>
      </c>
      <c r="I17" s="216"/>
      <c r="J17" s="216"/>
      <c r="K17" s="216" t="s">
        <v>64</v>
      </c>
      <c r="L17" s="216"/>
      <c r="M17" s="216"/>
      <c r="N17" s="216" t="s">
        <v>65</v>
      </c>
      <c r="O17" s="216"/>
      <c r="P17" s="216"/>
      <c r="Q17" s="216" t="s">
        <v>66</v>
      </c>
      <c r="R17" s="216"/>
      <c r="S17" s="216"/>
      <c r="T17" s="34" t="s">
        <v>1</v>
      </c>
      <c r="U17" s="34" t="s">
        <v>5</v>
      </c>
      <c r="V17" s="34" t="s">
        <v>2</v>
      </c>
      <c r="W17" s="34" t="s">
        <v>3</v>
      </c>
    </row>
    <row r="18" spans="1:26" x14ac:dyDescent="0.25">
      <c r="A18" s="210" t="s">
        <v>85</v>
      </c>
      <c r="B18" s="211"/>
      <c r="C18" s="211"/>
      <c r="D18" s="211"/>
      <c r="E18" s="170">
        <v>3</v>
      </c>
      <c r="F18" s="170"/>
      <c r="G18" s="170"/>
      <c r="H18" s="170">
        <v>2</v>
      </c>
      <c r="I18" s="170"/>
      <c r="J18" s="170"/>
      <c r="K18" s="170">
        <v>3</v>
      </c>
      <c r="L18" s="170"/>
      <c r="M18" s="170"/>
      <c r="N18" s="170">
        <v>0</v>
      </c>
      <c r="O18" s="170"/>
      <c r="P18" s="170"/>
      <c r="Q18" s="170">
        <v>3</v>
      </c>
      <c r="R18" s="170"/>
      <c r="S18" s="170"/>
      <c r="T18" s="4">
        <f>SUM(B18:S18)</f>
        <v>11</v>
      </c>
      <c r="U18" s="4">
        <f>T18/5</f>
        <v>2.2000000000000002</v>
      </c>
      <c r="V18" s="172">
        <f>T19+T18</f>
        <v>148</v>
      </c>
      <c r="W18" s="173">
        <v>2</v>
      </c>
    </row>
    <row r="19" spans="1:26" x14ac:dyDescent="0.25">
      <c r="A19" s="209"/>
      <c r="B19" s="13"/>
      <c r="C19" s="14"/>
      <c r="D19" s="15"/>
      <c r="E19" s="8">
        <v>11</v>
      </c>
      <c r="F19" s="8">
        <v>11</v>
      </c>
      <c r="G19" s="8">
        <v>11</v>
      </c>
      <c r="H19" s="8">
        <v>11</v>
      </c>
      <c r="I19" s="8">
        <v>11</v>
      </c>
      <c r="J19" s="8">
        <v>9</v>
      </c>
      <c r="K19" s="8">
        <v>11</v>
      </c>
      <c r="L19" s="8">
        <v>11</v>
      </c>
      <c r="M19" s="8">
        <v>11</v>
      </c>
      <c r="N19" s="8">
        <v>2</v>
      </c>
      <c r="O19" s="8">
        <v>2</v>
      </c>
      <c r="P19" s="8">
        <v>3</v>
      </c>
      <c r="Q19" s="8">
        <v>11</v>
      </c>
      <c r="R19" s="8">
        <v>11</v>
      </c>
      <c r="S19" s="8">
        <v>11</v>
      </c>
      <c r="T19" s="8">
        <f t="shared" ref="T19:T29" si="1">SUM(B19:S19)</f>
        <v>137</v>
      </c>
      <c r="U19" s="8">
        <f>T19/15</f>
        <v>9.1333333333333329</v>
      </c>
      <c r="V19" s="172"/>
      <c r="W19" s="173"/>
    </row>
    <row r="20" spans="1:26" ht="21" customHeight="1" x14ac:dyDescent="0.25">
      <c r="A20" s="209" t="s">
        <v>62</v>
      </c>
      <c r="B20" s="170">
        <v>0</v>
      </c>
      <c r="C20" s="170"/>
      <c r="D20" s="170"/>
      <c r="E20" s="207"/>
      <c r="F20" s="207"/>
      <c r="G20" s="207"/>
      <c r="H20" s="170">
        <v>0</v>
      </c>
      <c r="I20" s="170"/>
      <c r="J20" s="170"/>
      <c r="K20" s="170">
        <v>3</v>
      </c>
      <c r="L20" s="170"/>
      <c r="M20" s="170"/>
      <c r="N20" s="170">
        <v>0</v>
      </c>
      <c r="O20" s="170"/>
      <c r="P20" s="170"/>
      <c r="Q20" s="170">
        <v>0</v>
      </c>
      <c r="R20" s="170"/>
      <c r="S20" s="170"/>
      <c r="T20" s="4">
        <f t="shared" si="1"/>
        <v>3</v>
      </c>
      <c r="U20" s="4">
        <f>T20/5</f>
        <v>0.6</v>
      </c>
      <c r="V20" s="172">
        <f>T21+T20</f>
        <v>64</v>
      </c>
      <c r="W20" s="173">
        <v>5</v>
      </c>
    </row>
    <row r="21" spans="1:26" x14ac:dyDescent="0.25">
      <c r="A21" s="209"/>
      <c r="B21" s="8">
        <v>3</v>
      </c>
      <c r="C21" s="8">
        <v>0</v>
      </c>
      <c r="D21" s="8">
        <v>8</v>
      </c>
      <c r="E21" s="16"/>
      <c r="F21" s="17"/>
      <c r="G21" s="18"/>
      <c r="H21" s="8">
        <v>1</v>
      </c>
      <c r="I21" s="8">
        <v>7</v>
      </c>
      <c r="J21" s="8">
        <v>3</v>
      </c>
      <c r="K21" s="8">
        <v>11</v>
      </c>
      <c r="L21" s="8">
        <v>11</v>
      </c>
      <c r="M21" s="8">
        <v>11</v>
      </c>
      <c r="N21" s="8">
        <v>1</v>
      </c>
      <c r="O21" s="8">
        <v>0</v>
      </c>
      <c r="P21" s="8">
        <v>2</v>
      </c>
      <c r="Q21" s="8">
        <v>1</v>
      </c>
      <c r="R21" s="8">
        <v>0</v>
      </c>
      <c r="S21" s="8">
        <v>2</v>
      </c>
      <c r="T21" s="8">
        <f t="shared" si="1"/>
        <v>61</v>
      </c>
      <c r="U21" s="8">
        <f>T21/15</f>
        <v>4.0666666666666664</v>
      </c>
      <c r="V21" s="172"/>
      <c r="W21" s="173"/>
    </row>
    <row r="22" spans="1:26" ht="21" customHeight="1" x14ac:dyDescent="0.25">
      <c r="A22" s="209" t="s">
        <v>63</v>
      </c>
      <c r="B22" s="170">
        <v>1</v>
      </c>
      <c r="C22" s="170"/>
      <c r="D22" s="170"/>
      <c r="E22" s="170">
        <v>3</v>
      </c>
      <c r="F22" s="170"/>
      <c r="G22" s="170"/>
      <c r="H22" s="207"/>
      <c r="I22" s="207"/>
      <c r="J22" s="207"/>
      <c r="K22" s="170">
        <v>3</v>
      </c>
      <c r="L22" s="170"/>
      <c r="M22" s="170"/>
      <c r="N22" s="170">
        <v>0</v>
      </c>
      <c r="O22" s="170"/>
      <c r="P22" s="170"/>
      <c r="Q22" s="170">
        <v>3</v>
      </c>
      <c r="R22" s="170"/>
      <c r="S22" s="170"/>
      <c r="T22" s="4">
        <f>SUM(B22:S22)</f>
        <v>10</v>
      </c>
      <c r="U22" s="4">
        <f>T22/5</f>
        <v>2</v>
      </c>
      <c r="V22" s="172">
        <f>T23+T22</f>
        <v>137</v>
      </c>
      <c r="W22" s="173">
        <v>3</v>
      </c>
    </row>
    <row r="23" spans="1:26" x14ac:dyDescent="0.25">
      <c r="A23" s="209"/>
      <c r="B23" s="8">
        <v>6</v>
      </c>
      <c r="C23" s="8">
        <v>4</v>
      </c>
      <c r="D23" s="8">
        <v>11</v>
      </c>
      <c r="E23" s="8">
        <v>11</v>
      </c>
      <c r="F23" s="8">
        <v>11</v>
      </c>
      <c r="G23" s="8">
        <v>11</v>
      </c>
      <c r="H23" s="16"/>
      <c r="I23" s="17"/>
      <c r="J23" s="18"/>
      <c r="K23" s="8">
        <v>11</v>
      </c>
      <c r="L23" s="8">
        <v>11</v>
      </c>
      <c r="M23" s="8">
        <v>11</v>
      </c>
      <c r="N23" s="8">
        <v>4</v>
      </c>
      <c r="O23" s="8">
        <v>2</v>
      </c>
      <c r="P23" s="8">
        <v>1</v>
      </c>
      <c r="Q23" s="8">
        <v>11</v>
      </c>
      <c r="R23" s="8">
        <v>11</v>
      </c>
      <c r="S23" s="8">
        <v>11</v>
      </c>
      <c r="T23" s="8">
        <f t="shared" si="1"/>
        <v>127</v>
      </c>
      <c r="U23" s="8">
        <f>T23/15</f>
        <v>8.4666666666666668</v>
      </c>
      <c r="V23" s="172"/>
      <c r="W23" s="173"/>
    </row>
    <row r="24" spans="1:26" ht="21" customHeight="1" x14ac:dyDescent="0.25">
      <c r="A24" s="209" t="s">
        <v>64</v>
      </c>
      <c r="B24" s="170">
        <v>0</v>
      </c>
      <c r="C24" s="170"/>
      <c r="D24" s="170"/>
      <c r="E24" s="170">
        <v>0</v>
      </c>
      <c r="F24" s="170"/>
      <c r="G24" s="170"/>
      <c r="H24" s="170">
        <v>0</v>
      </c>
      <c r="I24" s="170"/>
      <c r="J24" s="170"/>
      <c r="K24" s="207"/>
      <c r="L24" s="207"/>
      <c r="M24" s="207"/>
      <c r="N24" s="170">
        <v>0</v>
      </c>
      <c r="O24" s="170"/>
      <c r="P24" s="170"/>
      <c r="Q24" s="170">
        <v>0</v>
      </c>
      <c r="R24" s="170"/>
      <c r="S24" s="170"/>
      <c r="T24" s="4">
        <f t="shared" si="1"/>
        <v>0</v>
      </c>
      <c r="U24" s="4">
        <f>T24/5</f>
        <v>0</v>
      </c>
      <c r="V24" s="172">
        <f>T25+T24</f>
        <v>52</v>
      </c>
      <c r="W24" s="173">
        <v>6</v>
      </c>
    </row>
    <row r="25" spans="1:26" x14ac:dyDescent="0.25">
      <c r="A25" s="209"/>
      <c r="B25" s="8">
        <v>2</v>
      </c>
      <c r="C25" s="8">
        <v>4</v>
      </c>
      <c r="D25" s="8">
        <v>0</v>
      </c>
      <c r="E25" s="8">
        <v>6</v>
      </c>
      <c r="F25" s="8">
        <v>7</v>
      </c>
      <c r="G25" s="8">
        <v>7</v>
      </c>
      <c r="H25" s="8">
        <v>3</v>
      </c>
      <c r="I25" s="8">
        <v>1</v>
      </c>
      <c r="J25" s="8">
        <v>4</v>
      </c>
      <c r="K25" s="16"/>
      <c r="L25" s="17"/>
      <c r="M25" s="18"/>
      <c r="N25" s="8">
        <v>1</v>
      </c>
      <c r="O25" s="8">
        <v>1</v>
      </c>
      <c r="P25" s="8">
        <v>3</v>
      </c>
      <c r="Q25" s="8">
        <v>1</v>
      </c>
      <c r="R25" s="8">
        <v>10</v>
      </c>
      <c r="S25" s="8">
        <v>2</v>
      </c>
      <c r="T25" s="8">
        <f t="shared" si="1"/>
        <v>52</v>
      </c>
      <c r="U25" s="8">
        <f>T25/15</f>
        <v>3.4666666666666668</v>
      </c>
      <c r="V25" s="172"/>
      <c r="W25" s="173"/>
    </row>
    <row r="26" spans="1:26" ht="21" customHeight="1" x14ac:dyDescent="0.25">
      <c r="A26" s="209" t="s">
        <v>65</v>
      </c>
      <c r="B26" s="170">
        <v>3</v>
      </c>
      <c r="C26" s="170"/>
      <c r="D26" s="170"/>
      <c r="E26" s="170">
        <v>3</v>
      </c>
      <c r="F26" s="170"/>
      <c r="G26" s="170"/>
      <c r="H26" s="170">
        <v>3</v>
      </c>
      <c r="I26" s="170"/>
      <c r="J26" s="170"/>
      <c r="K26" s="170">
        <v>3</v>
      </c>
      <c r="L26" s="170"/>
      <c r="M26" s="170"/>
      <c r="N26" s="207"/>
      <c r="O26" s="207"/>
      <c r="P26" s="207"/>
      <c r="Q26" s="170">
        <v>3</v>
      </c>
      <c r="R26" s="170"/>
      <c r="S26" s="170"/>
      <c r="T26" s="4">
        <f t="shared" si="1"/>
        <v>15</v>
      </c>
      <c r="U26" s="4">
        <f>T26/5</f>
        <v>3</v>
      </c>
      <c r="V26" s="172">
        <f>T27+T26</f>
        <v>180</v>
      </c>
      <c r="W26" s="173">
        <v>1</v>
      </c>
    </row>
    <row r="27" spans="1:26" x14ac:dyDescent="0.25">
      <c r="A27" s="209"/>
      <c r="B27" s="8">
        <v>11</v>
      </c>
      <c r="C27" s="8">
        <v>11</v>
      </c>
      <c r="D27" s="8">
        <v>11</v>
      </c>
      <c r="E27" s="8">
        <v>11</v>
      </c>
      <c r="F27" s="8">
        <v>11</v>
      </c>
      <c r="G27" s="8">
        <v>11</v>
      </c>
      <c r="H27" s="8">
        <v>11</v>
      </c>
      <c r="I27" s="8">
        <v>11</v>
      </c>
      <c r="J27" s="8">
        <v>11</v>
      </c>
      <c r="K27" s="8">
        <v>11</v>
      </c>
      <c r="L27" s="8">
        <v>11</v>
      </c>
      <c r="M27" s="8">
        <v>11</v>
      </c>
      <c r="N27" s="16"/>
      <c r="O27" s="17"/>
      <c r="P27" s="18"/>
      <c r="Q27" s="8">
        <v>11</v>
      </c>
      <c r="R27" s="8">
        <v>11</v>
      </c>
      <c r="S27" s="8">
        <v>11</v>
      </c>
      <c r="T27" s="8">
        <f t="shared" si="1"/>
        <v>165</v>
      </c>
      <c r="U27" s="8">
        <f>T27/15</f>
        <v>11</v>
      </c>
      <c r="V27" s="172"/>
      <c r="W27" s="173"/>
    </row>
    <row r="28" spans="1:26" ht="21" customHeight="1" x14ac:dyDescent="0.25">
      <c r="A28" s="209" t="s">
        <v>66</v>
      </c>
      <c r="B28" s="170">
        <v>0</v>
      </c>
      <c r="C28" s="170"/>
      <c r="D28" s="170"/>
      <c r="E28" s="170">
        <v>3</v>
      </c>
      <c r="F28" s="170"/>
      <c r="G28" s="170"/>
      <c r="H28" s="170">
        <v>0</v>
      </c>
      <c r="I28" s="170"/>
      <c r="J28" s="170"/>
      <c r="K28" s="170">
        <v>3</v>
      </c>
      <c r="L28" s="170"/>
      <c r="M28" s="170"/>
      <c r="N28" s="170">
        <v>0</v>
      </c>
      <c r="O28" s="170"/>
      <c r="P28" s="170"/>
      <c r="Q28" s="207"/>
      <c r="R28" s="207"/>
      <c r="S28" s="207"/>
      <c r="T28" s="4">
        <f t="shared" si="1"/>
        <v>6</v>
      </c>
      <c r="U28" s="4">
        <f>T28/5</f>
        <v>1.2</v>
      </c>
      <c r="V28" s="172">
        <f>T29+T28</f>
        <v>98</v>
      </c>
      <c r="W28" s="173">
        <v>4</v>
      </c>
    </row>
    <row r="29" spans="1:26" ht="21" customHeight="1" x14ac:dyDescent="0.25">
      <c r="A29" s="209"/>
      <c r="B29" s="8">
        <v>5</v>
      </c>
      <c r="C29" s="8">
        <v>3</v>
      </c>
      <c r="D29" s="8">
        <v>3</v>
      </c>
      <c r="E29" s="8">
        <v>11</v>
      </c>
      <c r="F29" s="8">
        <v>11</v>
      </c>
      <c r="G29" s="8">
        <v>11</v>
      </c>
      <c r="H29" s="8">
        <v>6</v>
      </c>
      <c r="I29" s="8">
        <v>4</v>
      </c>
      <c r="J29" s="8">
        <v>1</v>
      </c>
      <c r="K29" s="8">
        <v>11</v>
      </c>
      <c r="L29" s="8">
        <v>11</v>
      </c>
      <c r="M29" s="8">
        <v>11</v>
      </c>
      <c r="N29" s="8">
        <v>2</v>
      </c>
      <c r="O29" s="8">
        <v>0</v>
      </c>
      <c r="P29" s="8">
        <v>2</v>
      </c>
      <c r="Q29" s="16"/>
      <c r="R29" s="17"/>
      <c r="S29" s="18"/>
      <c r="T29" s="8">
        <f t="shared" si="1"/>
        <v>92</v>
      </c>
      <c r="U29" s="8">
        <f>T29/15</f>
        <v>6.1333333333333337</v>
      </c>
      <c r="V29" s="172"/>
      <c r="W29" s="173"/>
    </row>
    <row r="30" spans="1:26" ht="21" customHeight="1" x14ac:dyDescent="0.35">
      <c r="A30" s="42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9"/>
      <c r="R30" s="19"/>
      <c r="S30" s="19"/>
      <c r="T30" s="29"/>
      <c r="U30" s="29"/>
      <c r="V30" s="30"/>
      <c r="W30" s="30"/>
    </row>
    <row r="31" spans="1:26" s="1" customFormat="1" ht="21" customHeight="1" x14ac:dyDescent="0.25">
      <c r="A31" s="208" t="s">
        <v>11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/>
      <c r="Y31"/>
      <c r="Z31"/>
    </row>
    <row r="32" spans="1:26" s="43" customFormat="1" ht="31.5" customHeight="1" x14ac:dyDescent="0.25">
      <c r="A32" s="44"/>
      <c r="B32" s="216" t="s">
        <v>76</v>
      </c>
      <c r="C32" s="216"/>
      <c r="D32" s="216"/>
      <c r="E32" s="216" t="s">
        <v>67</v>
      </c>
      <c r="F32" s="216"/>
      <c r="G32" s="216"/>
      <c r="H32" s="216" t="s">
        <v>68</v>
      </c>
      <c r="I32" s="216"/>
      <c r="J32" s="216"/>
      <c r="K32" s="216" t="s">
        <v>69</v>
      </c>
      <c r="L32" s="216"/>
      <c r="M32" s="216"/>
      <c r="N32" s="216" t="s">
        <v>70</v>
      </c>
      <c r="O32" s="216"/>
      <c r="P32" s="216"/>
      <c r="Q32" s="216" t="s">
        <v>86</v>
      </c>
      <c r="R32" s="216"/>
      <c r="S32" s="216"/>
      <c r="T32" s="34" t="s">
        <v>1</v>
      </c>
      <c r="U32" s="34" t="s">
        <v>5</v>
      </c>
      <c r="V32" s="34" t="s">
        <v>2</v>
      </c>
      <c r="W32" s="34" t="s">
        <v>3</v>
      </c>
    </row>
    <row r="33" spans="1:26" x14ac:dyDescent="0.25">
      <c r="A33" s="209" t="s">
        <v>76</v>
      </c>
      <c r="B33" s="211"/>
      <c r="C33" s="211"/>
      <c r="D33" s="211"/>
      <c r="E33" s="170">
        <v>3</v>
      </c>
      <c r="F33" s="170"/>
      <c r="G33" s="170"/>
      <c r="H33" s="170">
        <v>3</v>
      </c>
      <c r="I33" s="170"/>
      <c r="J33" s="170"/>
      <c r="K33" s="170">
        <v>2</v>
      </c>
      <c r="L33" s="170"/>
      <c r="M33" s="170"/>
      <c r="N33" s="170">
        <v>0</v>
      </c>
      <c r="O33" s="170"/>
      <c r="P33" s="170"/>
      <c r="Q33" s="170">
        <v>3</v>
      </c>
      <c r="R33" s="170"/>
      <c r="S33" s="170"/>
      <c r="T33" s="4">
        <f>SUM(B33:S33)</f>
        <v>11</v>
      </c>
      <c r="U33" s="4">
        <f>T33/5</f>
        <v>2.2000000000000002</v>
      </c>
      <c r="V33" s="172">
        <f>T34+T33</f>
        <v>148</v>
      </c>
      <c r="W33" s="173">
        <v>2</v>
      </c>
    </row>
    <row r="34" spans="1:26" x14ac:dyDescent="0.25">
      <c r="A34" s="209"/>
      <c r="B34" s="13"/>
      <c r="C34" s="14"/>
      <c r="D34" s="15"/>
      <c r="E34" s="8">
        <v>11</v>
      </c>
      <c r="F34" s="8">
        <v>11</v>
      </c>
      <c r="G34" s="8">
        <v>11</v>
      </c>
      <c r="H34" s="8">
        <v>11</v>
      </c>
      <c r="I34" s="8">
        <v>11</v>
      </c>
      <c r="J34" s="8">
        <v>11</v>
      </c>
      <c r="K34" s="8">
        <v>11</v>
      </c>
      <c r="L34" s="8">
        <v>10</v>
      </c>
      <c r="M34" s="8">
        <v>11</v>
      </c>
      <c r="N34" s="8">
        <v>2</v>
      </c>
      <c r="O34" s="8">
        <v>3</v>
      </c>
      <c r="P34" s="8">
        <v>1</v>
      </c>
      <c r="Q34" s="8">
        <v>11</v>
      </c>
      <c r="R34" s="8">
        <v>11</v>
      </c>
      <c r="S34" s="8">
        <v>11</v>
      </c>
      <c r="T34" s="8">
        <f t="shared" ref="T34:T44" si="2">SUM(B34:S34)</f>
        <v>137</v>
      </c>
      <c r="U34" s="8">
        <f>T34/15</f>
        <v>9.1333333333333329</v>
      </c>
      <c r="V34" s="172"/>
      <c r="W34" s="173"/>
    </row>
    <row r="35" spans="1:26" ht="21" customHeight="1" x14ac:dyDescent="0.25">
      <c r="A35" s="209" t="s">
        <v>67</v>
      </c>
      <c r="B35" s="170">
        <v>0</v>
      </c>
      <c r="C35" s="170"/>
      <c r="D35" s="170"/>
      <c r="E35" s="207"/>
      <c r="F35" s="207"/>
      <c r="G35" s="207"/>
      <c r="H35" s="170">
        <v>3</v>
      </c>
      <c r="I35" s="170"/>
      <c r="J35" s="170"/>
      <c r="K35" s="170">
        <v>0</v>
      </c>
      <c r="L35" s="170"/>
      <c r="M35" s="170"/>
      <c r="N35" s="170">
        <v>0</v>
      </c>
      <c r="O35" s="170"/>
      <c r="P35" s="170"/>
      <c r="Q35" s="170">
        <v>3</v>
      </c>
      <c r="R35" s="170"/>
      <c r="S35" s="170"/>
      <c r="T35" s="4">
        <f t="shared" si="2"/>
        <v>6</v>
      </c>
      <c r="U35" s="4">
        <f>T35/5</f>
        <v>1.2</v>
      </c>
      <c r="V35" s="172">
        <f>T36+T35</f>
        <v>108</v>
      </c>
      <c r="W35" s="173">
        <v>4</v>
      </c>
    </row>
    <row r="36" spans="1:26" x14ac:dyDescent="0.25">
      <c r="A36" s="209"/>
      <c r="B36" s="8">
        <v>8</v>
      </c>
      <c r="C36" s="8">
        <v>6</v>
      </c>
      <c r="D36" s="8">
        <v>6</v>
      </c>
      <c r="E36" s="16"/>
      <c r="F36" s="17"/>
      <c r="G36" s="18"/>
      <c r="H36" s="8">
        <v>11</v>
      </c>
      <c r="I36" s="8">
        <v>11</v>
      </c>
      <c r="J36" s="8">
        <v>11</v>
      </c>
      <c r="K36" s="8">
        <v>6</v>
      </c>
      <c r="L36" s="8">
        <v>2</v>
      </c>
      <c r="M36" s="8">
        <v>5</v>
      </c>
      <c r="N36" s="8">
        <v>0</v>
      </c>
      <c r="O36" s="8">
        <v>0</v>
      </c>
      <c r="P36" s="8">
        <v>3</v>
      </c>
      <c r="Q36" s="8">
        <v>11</v>
      </c>
      <c r="R36" s="8">
        <v>11</v>
      </c>
      <c r="S36" s="8">
        <v>11</v>
      </c>
      <c r="T36" s="8">
        <f t="shared" si="2"/>
        <v>102</v>
      </c>
      <c r="U36" s="8">
        <f>T36/15</f>
        <v>6.8</v>
      </c>
      <c r="V36" s="172"/>
      <c r="W36" s="173"/>
    </row>
    <row r="37" spans="1:26" ht="21" customHeight="1" x14ac:dyDescent="0.25">
      <c r="A37" s="209" t="s">
        <v>68</v>
      </c>
      <c r="B37" s="170">
        <v>0</v>
      </c>
      <c r="C37" s="170"/>
      <c r="D37" s="170"/>
      <c r="E37" s="170">
        <v>0</v>
      </c>
      <c r="F37" s="170"/>
      <c r="G37" s="170"/>
      <c r="H37" s="207"/>
      <c r="I37" s="207"/>
      <c r="J37" s="207"/>
      <c r="K37" s="170">
        <v>1</v>
      </c>
      <c r="L37" s="170"/>
      <c r="M37" s="170"/>
      <c r="N37" s="170">
        <v>0</v>
      </c>
      <c r="O37" s="170"/>
      <c r="P37" s="170"/>
      <c r="Q37" s="170">
        <v>2</v>
      </c>
      <c r="R37" s="170"/>
      <c r="S37" s="170"/>
      <c r="T37" s="4">
        <f t="shared" si="2"/>
        <v>3</v>
      </c>
      <c r="U37" s="4">
        <f>T37/5</f>
        <v>0.6</v>
      </c>
      <c r="V37" s="172">
        <f>T38+T37</f>
        <v>94</v>
      </c>
      <c r="W37" s="173">
        <v>5</v>
      </c>
    </row>
    <row r="38" spans="1:26" x14ac:dyDescent="0.25">
      <c r="A38" s="209"/>
      <c r="B38" s="8">
        <v>6</v>
      </c>
      <c r="C38" s="8">
        <v>2</v>
      </c>
      <c r="D38" s="8">
        <v>10</v>
      </c>
      <c r="E38" s="8">
        <v>4</v>
      </c>
      <c r="F38" s="8">
        <v>3</v>
      </c>
      <c r="G38" s="8">
        <v>10</v>
      </c>
      <c r="H38" s="16"/>
      <c r="I38" s="17"/>
      <c r="J38" s="18"/>
      <c r="K38" s="8">
        <v>6</v>
      </c>
      <c r="L38" s="8">
        <v>11</v>
      </c>
      <c r="M38" s="8">
        <v>3</v>
      </c>
      <c r="N38" s="8">
        <v>1</v>
      </c>
      <c r="O38" s="8">
        <v>2</v>
      </c>
      <c r="P38" s="8">
        <v>1</v>
      </c>
      <c r="Q38" s="8">
        <v>11</v>
      </c>
      <c r="R38" s="8">
        <v>10</v>
      </c>
      <c r="S38" s="8">
        <v>11</v>
      </c>
      <c r="T38" s="8">
        <f t="shared" si="2"/>
        <v>91</v>
      </c>
      <c r="U38" s="8">
        <f>T38/15</f>
        <v>6.0666666666666664</v>
      </c>
      <c r="V38" s="172"/>
      <c r="W38" s="173"/>
    </row>
    <row r="39" spans="1:26" ht="21" customHeight="1" x14ac:dyDescent="0.25">
      <c r="A39" s="209" t="s">
        <v>69</v>
      </c>
      <c r="B39" s="170">
        <v>1</v>
      </c>
      <c r="C39" s="170"/>
      <c r="D39" s="170"/>
      <c r="E39" s="170">
        <v>3</v>
      </c>
      <c r="F39" s="170"/>
      <c r="G39" s="170"/>
      <c r="H39" s="170">
        <v>2</v>
      </c>
      <c r="I39" s="170"/>
      <c r="J39" s="170"/>
      <c r="K39" s="207"/>
      <c r="L39" s="207"/>
      <c r="M39" s="207"/>
      <c r="N39" s="170">
        <v>1</v>
      </c>
      <c r="O39" s="170"/>
      <c r="P39" s="170"/>
      <c r="Q39" s="170">
        <v>3</v>
      </c>
      <c r="R39" s="170"/>
      <c r="S39" s="170"/>
      <c r="T39" s="4">
        <f t="shared" si="2"/>
        <v>10</v>
      </c>
      <c r="U39" s="4">
        <f>T39/5</f>
        <v>2</v>
      </c>
      <c r="V39" s="172">
        <f>T40+T39</f>
        <v>147</v>
      </c>
      <c r="W39" s="173">
        <v>3</v>
      </c>
    </row>
    <row r="40" spans="1:26" x14ac:dyDescent="0.25">
      <c r="A40" s="209"/>
      <c r="B40" s="8">
        <v>10</v>
      </c>
      <c r="C40" s="8">
        <v>11</v>
      </c>
      <c r="D40" s="8">
        <v>3</v>
      </c>
      <c r="E40" s="8">
        <v>11</v>
      </c>
      <c r="F40" s="8">
        <v>11</v>
      </c>
      <c r="G40" s="8">
        <v>11</v>
      </c>
      <c r="H40" s="8">
        <v>11</v>
      </c>
      <c r="I40" s="8">
        <v>10</v>
      </c>
      <c r="J40" s="8">
        <v>11</v>
      </c>
      <c r="K40" s="16"/>
      <c r="L40" s="17"/>
      <c r="M40" s="18"/>
      <c r="N40" s="8">
        <v>1</v>
      </c>
      <c r="O40" s="8">
        <v>3</v>
      </c>
      <c r="P40" s="8">
        <v>11</v>
      </c>
      <c r="Q40" s="8">
        <v>11</v>
      </c>
      <c r="R40" s="8">
        <v>11</v>
      </c>
      <c r="S40" s="8">
        <v>11</v>
      </c>
      <c r="T40" s="8">
        <f t="shared" si="2"/>
        <v>137</v>
      </c>
      <c r="U40" s="8">
        <f>T40/15</f>
        <v>9.1333333333333329</v>
      </c>
      <c r="V40" s="172"/>
      <c r="W40" s="173"/>
    </row>
    <row r="41" spans="1:26" ht="21" customHeight="1" x14ac:dyDescent="0.25">
      <c r="A41" s="209" t="s">
        <v>70</v>
      </c>
      <c r="B41" s="170">
        <v>3</v>
      </c>
      <c r="C41" s="170"/>
      <c r="D41" s="170"/>
      <c r="E41" s="170">
        <v>3</v>
      </c>
      <c r="F41" s="170"/>
      <c r="G41" s="170"/>
      <c r="H41" s="170">
        <v>3</v>
      </c>
      <c r="I41" s="170"/>
      <c r="J41" s="170"/>
      <c r="K41" s="170">
        <v>2</v>
      </c>
      <c r="L41" s="170"/>
      <c r="M41" s="170"/>
      <c r="N41" s="207"/>
      <c r="O41" s="207"/>
      <c r="P41" s="207"/>
      <c r="Q41" s="170">
        <v>3</v>
      </c>
      <c r="R41" s="170"/>
      <c r="S41" s="170"/>
      <c r="T41" s="4">
        <f t="shared" si="2"/>
        <v>14</v>
      </c>
      <c r="U41" s="4">
        <f>T41/5</f>
        <v>2.8</v>
      </c>
      <c r="V41" s="172">
        <f>T42+T41</f>
        <v>178</v>
      </c>
      <c r="W41" s="173">
        <v>1</v>
      </c>
    </row>
    <row r="42" spans="1:26" x14ac:dyDescent="0.25">
      <c r="A42" s="209"/>
      <c r="B42" s="8">
        <v>11</v>
      </c>
      <c r="C42" s="8">
        <v>11</v>
      </c>
      <c r="D42" s="8">
        <v>11</v>
      </c>
      <c r="E42" s="8">
        <v>11</v>
      </c>
      <c r="F42" s="8">
        <v>11</v>
      </c>
      <c r="G42" s="8">
        <v>11</v>
      </c>
      <c r="H42" s="8">
        <v>11</v>
      </c>
      <c r="I42" s="8">
        <v>11</v>
      </c>
      <c r="J42" s="8">
        <v>11</v>
      </c>
      <c r="K42" s="8">
        <v>11</v>
      </c>
      <c r="L42" s="8">
        <v>11</v>
      </c>
      <c r="M42" s="8">
        <v>10</v>
      </c>
      <c r="N42" s="16"/>
      <c r="O42" s="17"/>
      <c r="P42" s="18"/>
      <c r="Q42" s="8">
        <v>11</v>
      </c>
      <c r="R42" s="8">
        <v>11</v>
      </c>
      <c r="S42" s="8">
        <v>11</v>
      </c>
      <c r="T42" s="8">
        <f t="shared" si="2"/>
        <v>164</v>
      </c>
      <c r="U42" s="8">
        <f>T42/15</f>
        <v>10.933333333333334</v>
      </c>
      <c r="V42" s="172"/>
      <c r="W42" s="173"/>
    </row>
    <row r="43" spans="1:26" ht="21" customHeight="1" x14ac:dyDescent="0.25">
      <c r="A43" s="210" t="s">
        <v>86</v>
      </c>
      <c r="B43" s="170">
        <v>0</v>
      </c>
      <c r="C43" s="170"/>
      <c r="D43" s="170"/>
      <c r="E43" s="170">
        <v>0</v>
      </c>
      <c r="F43" s="170"/>
      <c r="G43" s="170"/>
      <c r="H43" s="170">
        <v>1</v>
      </c>
      <c r="I43" s="170"/>
      <c r="J43" s="170"/>
      <c r="K43" s="170">
        <v>0</v>
      </c>
      <c r="L43" s="170"/>
      <c r="M43" s="170"/>
      <c r="N43" s="170">
        <v>0</v>
      </c>
      <c r="O43" s="170"/>
      <c r="P43" s="170"/>
      <c r="Q43" s="207"/>
      <c r="R43" s="207"/>
      <c r="S43" s="207"/>
      <c r="T43" s="4">
        <f t="shared" si="2"/>
        <v>1</v>
      </c>
      <c r="U43" s="4">
        <f>T43/5</f>
        <v>0.2</v>
      </c>
      <c r="V43" s="172">
        <f>T44+T43</f>
        <v>66</v>
      </c>
      <c r="W43" s="173">
        <v>6</v>
      </c>
    </row>
    <row r="44" spans="1:26" ht="21" customHeight="1" x14ac:dyDescent="0.25">
      <c r="A44" s="209"/>
      <c r="B44" s="8">
        <v>2</v>
      </c>
      <c r="C44" s="8">
        <v>5</v>
      </c>
      <c r="D44" s="8">
        <v>4</v>
      </c>
      <c r="E44" s="8">
        <v>5</v>
      </c>
      <c r="F44" s="8">
        <v>3</v>
      </c>
      <c r="G44" s="8">
        <v>3</v>
      </c>
      <c r="H44" s="8">
        <v>6</v>
      </c>
      <c r="I44" s="8">
        <v>11</v>
      </c>
      <c r="J44" s="8">
        <v>6</v>
      </c>
      <c r="K44" s="8">
        <v>5</v>
      </c>
      <c r="L44" s="8">
        <v>2</v>
      </c>
      <c r="M44" s="8">
        <v>4</v>
      </c>
      <c r="N44" s="8">
        <v>4</v>
      </c>
      <c r="O44" s="8">
        <v>1</v>
      </c>
      <c r="P44" s="8">
        <v>4</v>
      </c>
      <c r="Q44" s="16" t="s">
        <v>91</v>
      </c>
      <c r="R44" s="17"/>
      <c r="S44" s="18"/>
      <c r="T44" s="8">
        <f t="shared" si="2"/>
        <v>65</v>
      </c>
      <c r="U44" s="8">
        <f>T44/15</f>
        <v>4.333333333333333</v>
      </c>
      <c r="V44" s="172"/>
      <c r="W44" s="173"/>
    </row>
    <row r="45" spans="1:26" ht="21" customHeight="1" x14ac:dyDescent="0.35">
      <c r="A45" s="4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8"/>
      <c r="Z45" s="28"/>
    </row>
    <row r="47" spans="1:26" s="1" customFormat="1" ht="21" customHeight="1" x14ac:dyDescent="0.25">
      <c r="A47" s="208" t="s">
        <v>12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57"/>
      <c r="Y47" s="57"/>
      <c r="Z47" s="57"/>
    </row>
    <row r="48" spans="1:26" s="43" customFormat="1" ht="31.5" customHeight="1" x14ac:dyDescent="0.25">
      <c r="A48" s="44"/>
      <c r="B48" s="216" t="s">
        <v>98</v>
      </c>
      <c r="C48" s="216"/>
      <c r="D48" s="216"/>
      <c r="E48" s="212" t="s">
        <v>71</v>
      </c>
      <c r="F48" s="213"/>
      <c r="G48" s="214"/>
      <c r="H48" s="212" t="s">
        <v>87</v>
      </c>
      <c r="I48" s="213"/>
      <c r="J48" s="214"/>
      <c r="K48" s="212" t="s">
        <v>72</v>
      </c>
      <c r="L48" s="213"/>
      <c r="M48" s="214"/>
      <c r="N48" s="212" t="s">
        <v>73</v>
      </c>
      <c r="O48" s="213"/>
      <c r="P48" s="214"/>
      <c r="Q48" s="216" t="s">
        <v>74</v>
      </c>
      <c r="R48" s="216"/>
      <c r="S48" s="216"/>
      <c r="T48" s="34" t="s">
        <v>1</v>
      </c>
      <c r="U48" s="34" t="s">
        <v>5</v>
      </c>
      <c r="V48" s="34" t="s">
        <v>2</v>
      </c>
      <c r="W48" s="34" t="s">
        <v>3</v>
      </c>
    </row>
    <row r="49" spans="1:26" x14ac:dyDescent="0.25">
      <c r="A49" s="209" t="s">
        <v>98</v>
      </c>
      <c r="B49" s="211"/>
      <c r="C49" s="211"/>
      <c r="D49" s="211"/>
      <c r="E49" s="170">
        <v>1</v>
      </c>
      <c r="F49" s="170"/>
      <c r="G49" s="170"/>
      <c r="H49" s="170">
        <v>3</v>
      </c>
      <c r="I49" s="170"/>
      <c r="J49" s="170"/>
      <c r="K49" s="170">
        <v>3</v>
      </c>
      <c r="L49" s="170"/>
      <c r="M49" s="170"/>
      <c r="N49" s="170">
        <v>3</v>
      </c>
      <c r="O49" s="170"/>
      <c r="P49" s="170"/>
      <c r="Q49" s="170">
        <v>3</v>
      </c>
      <c r="R49" s="170"/>
      <c r="S49" s="170"/>
      <c r="T49" s="4">
        <f t="shared" ref="T49:T60" si="3">SUM(B49:S49)</f>
        <v>13</v>
      </c>
      <c r="U49" s="4">
        <f>T49/6</f>
        <v>2.1666666666666665</v>
      </c>
      <c r="V49" s="172">
        <f>T50+T49</f>
        <v>174</v>
      </c>
      <c r="W49" s="173">
        <v>2</v>
      </c>
    </row>
    <row r="50" spans="1:26" x14ac:dyDescent="0.25">
      <c r="A50" s="209"/>
      <c r="B50" s="13"/>
      <c r="C50" s="14"/>
      <c r="D50" s="15"/>
      <c r="E50" s="8">
        <v>8</v>
      </c>
      <c r="F50" s="8">
        <v>10</v>
      </c>
      <c r="G50" s="8">
        <v>11</v>
      </c>
      <c r="H50" s="8">
        <v>11</v>
      </c>
      <c r="I50" s="8">
        <v>11</v>
      </c>
      <c r="J50" s="8">
        <v>11</v>
      </c>
      <c r="K50" s="8">
        <v>11</v>
      </c>
      <c r="L50" s="8">
        <v>11</v>
      </c>
      <c r="M50" s="8">
        <v>11</v>
      </c>
      <c r="N50" s="8">
        <v>11</v>
      </c>
      <c r="O50" s="8">
        <v>11</v>
      </c>
      <c r="P50" s="8">
        <v>11</v>
      </c>
      <c r="Q50" s="8">
        <v>11</v>
      </c>
      <c r="R50" s="8">
        <v>11</v>
      </c>
      <c r="S50" s="8">
        <v>11</v>
      </c>
      <c r="T50" s="8">
        <f t="shared" si="3"/>
        <v>161</v>
      </c>
      <c r="U50" s="8">
        <f>T50/18</f>
        <v>8.9444444444444446</v>
      </c>
      <c r="V50" s="172"/>
      <c r="W50" s="173"/>
    </row>
    <row r="51" spans="1:26" ht="21" customHeight="1" x14ac:dyDescent="0.25">
      <c r="A51" s="209" t="s">
        <v>71</v>
      </c>
      <c r="B51" s="170">
        <v>2</v>
      </c>
      <c r="C51" s="170"/>
      <c r="D51" s="170"/>
      <c r="E51" s="51"/>
      <c r="F51" s="52"/>
      <c r="G51" s="53"/>
      <c r="H51" s="170">
        <v>3</v>
      </c>
      <c r="I51" s="170"/>
      <c r="J51" s="170"/>
      <c r="K51" s="170">
        <v>3</v>
      </c>
      <c r="L51" s="170"/>
      <c r="M51" s="170"/>
      <c r="N51" s="170">
        <v>3</v>
      </c>
      <c r="O51" s="170"/>
      <c r="P51" s="170"/>
      <c r="Q51" s="170">
        <v>3</v>
      </c>
      <c r="R51" s="170"/>
      <c r="S51" s="170"/>
      <c r="T51" s="4">
        <f t="shared" si="3"/>
        <v>14</v>
      </c>
      <c r="U51" s="4">
        <f>T51/6</f>
        <v>2.3333333333333335</v>
      </c>
      <c r="V51" s="172">
        <f>T52+T51</f>
        <v>176</v>
      </c>
      <c r="W51" s="173">
        <v>1</v>
      </c>
    </row>
    <row r="52" spans="1:26" x14ac:dyDescent="0.25">
      <c r="A52" s="209"/>
      <c r="B52" s="8">
        <v>11</v>
      </c>
      <c r="C52" s="8">
        <v>11</v>
      </c>
      <c r="D52" s="8">
        <v>8</v>
      </c>
      <c r="E52" s="54"/>
      <c r="F52" s="55"/>
      <c r="G52" s="56"/>
      <c r="H52" s="8">
        <v>11</v>
      </c>
      <c r="I52" s="8">
        <v>11</v>
      </c>
      <c r="J52" s="8">
        <v>11</v>
      </c>
      <c r="K52" s="8">
        <v>11</v>
      </c>
      <c r="L52" s="8">
        <v>11</v>
      </c>
      <c r="M52" s="8">
        <v>11</v>
      </c>
      <c r="N52" s="8">
        <v>11</v>
      </c>
      <c r="O52" s="8">
        <v>11</v>
      </c>
      <c r="P52" s="8">
        <v>11</v>
      </c>
      <c r="Q52" s="8">
        <v>11</v>
      </c>
      <c r="R52" s="8">
        <v>11</v>
      </c>
      <c r="S52" s="8">
        <v>11</v>
      </c>
      <c r="T52" s="8">
        <f t="shared" si="3"/>
        <v>162</v>
      </c>
      <c r="U52" s="8">
        <f>T52/18</f>
        <v>9</v>
      </c>
      <c r="V52" s="172"/>
      <c r="W52" s="173"/>
    </row>
    <row r="53" spans="1:26" ht="21" customHeight="1" x14ac:dyDescent="0.25">
      <c r="A53" s="210" t="s">
        <v>87</v>
      </c>
      <c r="B53" s="170">
        <v>0</v>
      </c>
      <c r="C53" s="170"/>
      <c r="D53" s="170"/>
      <c r="E53" s="170">
        <v>0</v>
      </c>
      <c r="F53" s="170"/>
      <c r="G53" s="170"/>
      <c r="H53" s="51"/>
      <c r="I53" s="52"/>
      <c r="J53" s="53"/>
      <c r="K53" s="174">
        <v>0</v>
      </c>
      <c r="L53" s="174"/>
      <c r="M53" s="174"/>
      <c r="N53" s="170">
        <v>1</v>
      </c>
      <c r="O53" s="170"/>
      <c r="P53" s="170"/>
      <c r="Q53" s="170">
        <v>2</v>
      </c>
      <c r="R53" s="170"/>
      <c r="S53" s="170"/>
      <c r="T53" s="4">
        <f t="shared" si="3"/>
        <v>3</v>
      </c>
      <c r="U53" s="4">
        <f>T53/6</f>
        <v>0.5</v>
      </c>
      <c r="V53" s="172">
        <f>T54+T53</f>
        <v>101</v>
      </c>
      <c r="W53" s="173">
        <v>6</v>
      </c>
    </row>
    <row r="54" spans="1:26" ht="21" customHeight="1" x14ac:dyDescent="0.25">
      <c r="A54" s="209"/>
      <c r="B54" s="8">
        <v>6</v>
      </c>
      <c r="C54" s="8">
        <v>6</v>
      </c>
      <c r="D54" s="8">
        <v>7</v>
      </c>
      <c r="E54" s="8">
        <v>5</v>
      </c>
      <c r="F54" s="8">
        <v>6</v>
      </c>
      <c r="G54" s="8">
        <v>2</v>
      </c>
      <c r="H54" s="54"/>
      <c r="I54" s="55"/>
      <c r="J54" s="56"/>
      <c r="K54" s="62">
        <v>1</v>
      </c>
      <c r="L54" s="62">
        <v>5</v>
      </c>
      <c r="M54" s="62">
        <v>3</v>
      </c>
      <c r="N54" s="8">
        <v>10</v>
      </c>
      <c r="O54" s="8">
        <v>11</v>
      </c>
      <c r="P54" s="8">
        <v>6</v>
      </c>
      <c r="Q54" s="8">
        <v>11</v>
      </c>
      <c r="R54" s="8">
        <v>8</v>
      </c>
      <c r="S54" s="8">
        <v>11</v>
      </c>
      <c r="T54" s="8">
        <f t="shared" si="3"/>
        <v>98</v>
      </c>
      <c r="U54" s="8">
        <f>T54/18</f>
        <v>5.4444444444444446</v>
      </c>
      <c r="V54" s="172"/>
      <c r="W54" s="173"/>
    </row>
    <row r="55" spans="1:26" ht="21" customHeight="1" x14ac:dyDescent="0.25">
      <c r="A55" s="209" t="s">
        <v>72</v>
      </c>
      <c r="B55" s="170">
        <v>0</v>
      </c>
      <c r="C55" s="170"/>
      <c r="D55" s="170"/>
      <c r="E55" s="170">
        <v>0</v>
      </c>
      <c r="F55" s="170"/>
      <c r="G55" s="170"/>
      <c r="H55" s="174">
        <v>3</v>
      </c>
      <c r="I55" s="174"/>
      <c r="J55" s="174"/>
      <c r="K55" s="51"/>
      <c r="L55" s="52"/>
      <c r="M55" s="53"/>
      <c r="N55" s="170">
        <v>2</v>
      </c>
      <c r="O55" s="170"/>
      <c r="P55" s="170"/>
      <c r="Q55" s="170">
        <v>3</v>
      </c>
      <c r="R55" s="170"/>
      <c r="S55" s="170"/>
      <c r="T55" s="4">
        <f t="shared" si="3"/>
        <v>8</v>
      </c>
      <c r="U55" s="4">
        <f>T55/6</f>
        <v>1.3333333333333333</v>
      </c>
      <c r="V55" s="172">
        <f>T56+T55</f>
        <v>137</v>
      </c>
      <c r="W55" s="173">
        <v>3</v>
      </c>
    </row>
    <row r="56" spans="1:26" x14ac:dyDescent="0.25">
      <c r="A56" s="209"/>
      <c r="B56" s="8">
        <v>6</v>
      </c>
      <c r="C56" s="8">
        <v>8</v>
      </c>
      <c r="D56" s="8">
        <v>2</v>
      </c>
      <c r="E56" s="8">
        <v>7</v>
      </c>
      <c r="F56" s="8">
        <v>7</v>
      </c>
      <c r="G56" s="8">
        <v>6</v>
      </c>
      <c r="H56" s="62">
        <v>11</v>
      </c>
      <c r="I56" s="62">
        <v>11</v>
      </c>
      <c r="J56" s="62">
        <v>11</v>
      </c>
      <c r="K56" s="54"/>
      <c r="L56" s="55"/>
      <c r="M56" s="56"/>
      <c r="N56" s="8">
        <v>11</v>
      </c>
      <c r="O56" s="8">
        <v>5</v>
      </c>
      <c r="P56" s="8">
        <v>11</v>
      </c>
      <c r="Q56" s="8">
        <v>11</v>
      </c>
      <c r="R56" s="8">
        <v>11</v>
      </c>
      <c r="S56" s="8">
        <v>11</v>
      </c>
      <c r="T56" s="8">
        <f t="shared" si="3"/>
        <v>129</v>
      </c>
      <c r="U56" s="8">
        <f>T56/18</f>
        <v>7.166666666666667</v>
      </c>
      <c r="V56" s="172"/>
      <c r="W56" s="173"/>
    </row>
    <row r="57" spans="1:26" ht="21" customHeight="1" x14ac:dyDescent="0.25">
      <c r="A57" s="209" t="s">
        <v>73</v>
      </c>
      <c r="B57" s="170">
        <v>0</v>
      </c>
      <c r="C57" s="170"/>
      <c r="D57" s="170"/>
      <c r="E57" s="170">
        <v>0</v>
      </c>
      <c r="F57" s="170"/>
      <c r="G57" s="170"/>
      <c r="H57" s="170">
        <v>2</v>
      </c>
      <c r="I57" s="170"/>
      <c r="J57" s="170"/>
      <c r="K57" s="170">
        <v>1</v>
      </c>
      <c r="L57" s="170"/>
      <c r="M57" s="170"/>
      <c r="N57" s="51"/>
      <c r="O57" s="52"/>
      <c r="P57" s="53"/>
      <c r="Q57" s="174">
        <v>2</v>
      </c>
      <c r="R57" s="174"/>
      <c r="S57" s="174"/>
      <c r="T57" s="4">
        <f t="shared" si="3"/>
        <v>5</v>
      </c>
      <c r="U57" s="4">
        <f>T57/6</f>
        <v>0.83333333333333337</v>
      </c>
      <c r="V57" s="172">
        <f>T58+T57</f>
        <v>113</v>
      </c>
      <c r="W57" s="173">
        <v>4</v>
      </c>
    </row>
    <row r="58" spans="1:26" ht="21" customHeight="1" x14ac:dyDescent="0.25">
      <c r="A58" s="209"/>
      <c r="B58" s="8">
        <v>6</v>
      </c>
      <c r="C58" s="8">
        <v>5</v>
      </c>
      <c r="D58" s="8">
        <v>3</v>
      </c>
      <c r="E58" s="8">
        <v>3</v>
      </c>
      <c r="F58" s="8">
        <v>8</v>
      </c>
      <c r="G58" s="8">
        <v>3</v>
      </c>
      <c r="H58" s="8">
        <v>11</v>
      </c>
      <c r="I58" s="8">
        <v>10</v>
      </c>
      <c r="J58" s="8">
        <v>11</v>
      </c>
      <c r="K58" s="8">
        <v>7</v>
      </c>
      <c r="L58" s="8">
        <v>11</v>
      </c>
      <c r="M58" s="8">
        <v>2</v>
      </c>
      <c r="N58" s="54"/>
      <c r="O58" s="55"/>
      <c r="P58" s="56"/>
      <c r="Q58" s="62">
        <v>11</v>
      </c>
      <c r="R58" s="62">
        <v>6</v>
      </c>
      <c r="S58" s="62">
        <v>11</v>
      </c>
      <c r="T58" s="8">
        <f t="shared" si="3"/>
        <v>108</v>
      </c>
      <c r="U58" s="8">
        <f>T58/18</f>
        <v>6</v>
      </c>
      <c r="V58" s="172"/>
      <c r="W58" s="173"/>
    </row>
    <row r="59" spans="1:26" ht="21" customHeight="1" x14ac:dyDescent="0.25">
      <c r="A59" s="209" t="s">
        <v>74</v>
      </c>
      <c r="B59" s="170">
        <v>0</v>
      </c>
      <c r="C59" s="170"/>
      <c r="D59" s="170"/>
      <c r="E59" s="170">
        <v>0</v>
      </c>
      <c r="F59" s="170"/>
      <c r="G59" s="170"/>
      <c r="H59" s="170">
        <v>1</v>
      </c>
      <c r="I59" s="170"/>
      <c r="J59" s="170"/>
      <c r="K59" s="170">
        <v>0</v>
      </c>
      <c r="L59" s="170"/>
      <c r="M59" s="170"/>
      <c r="N59" s="174">
        <v>1</v>
      </c>
      <c r="O59" s="174"/>
      <c r="P59" s="174"/>
      <c r="Q59" s="207"/>
      <c r="R59" s="207"/>
      <c r="S59" s="207"/>
      <c r="T59" s="4">
        <f t="shared" si="3"/>
        <v>2</v>
      </c>
      <c r="U59" s="4">
        <f>T59/6</f>
        <v>0.33333333333333331</v>
      </c>
      <c r="V59" s="172">
        <f>T60+T59</f>
        <v>105</v>
      </c>
      <c r="W59" s="173">
        <v>5</v>
      </c>
    </row>
    <row r="60" spans="1:26" ht="21" customHeight="1" x14ac:dyDescent="0.25">
      <c r="A60" s="209"/>
      <c r="B60" s="8">
        <v>7</v>
      </c>
      <c r="C60" s="8">
        <v>5</v>
      </c>
      <c r="D60" s="8">
        <v>5</v>
      </c>
      <c r="E60" s="8">
        <v>3</v>
      </c>
      <c r="F60" s="8">
        <v>7</v>
      </c>
      <c r="G60" s="8">
        <v>2</v>
      </c>
      <c r="H60" s="8">
        <v>6</v>
      </c>
      <c r="I60" s="8">
        <v>11</v>
      </c>
      <c r="J60" s="8">
        <v>8</v>
      </c>
      <c r="K60" s="8">
        <v>6</v>
      </c>
      <c r="L60" s="8">
        <v>9</v>
      </c>
      <c r="M60" s="8">
        <v>10</v>
      </c>
      <c r="N60" s="62">
        <v>8</v>
      </c>
      <c r="O60" s="62">
        <v>11</v>
      </c>
      <c r="P60" s="62">
        <v>5</v>
      </c>
      <c r="Q60" s="16"/>
      <c r="R60" s="17"/>
      <c r="S60" s="18"/>
      <c r="T60" s="8">
        <f t="shared" si="3"/>
        <v>103</v>
      </c>
      <c r="U60" s="8">
        <f>T60/18</f>
        <v>5.7222222222222223</v>
      </c>
      <c r="V60" s="172"/>
      <c r="W60" s="173"/>
    </row>
    <row r="62" spans="1:26" s="1" customFormat="1" ht="21" customHeight="1" x14ac:dyDescent="0.25">
      <c r="A62" s="208" t="s">
        <v>13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57"/>
      <c r="Y62" s="57"/>
      <c r="Z62" s="57"/>
    </row>
    <row r="63" spans="1:26" s="43" customFormat="1" ht="31.5" customHeight="1" x14ac:dyDescent="0.25">
      <c r="A63" s="44"/>
      <c r="B63" s="212" t="s">
        <v>75</v>
      </c>
      <c r="C63" s="213"/>
      <c r="D63" s="214"/>
      <c r="E63" s="212" t="s">
        <v>88</v>
      </c>
      <c r="F63" s="213"/>
      <c r="G63" s="214"/>
      <c r="H63" s="212" t="s">
        <v>77</v>
      </c>
      <c r="I63" s="213"/>
      <c r="J63" s="214"/>
      <c r="K63" s="212" t="s">
        <v>89</v>
      </c>
      <c r="L63" s="213"/>
      <c r="M63" s="214"/>
      <c r="N63" s="212" t="s">
        <v>78</v>
      </c>
      <c r="O63" s="213"/>
      <c r="P63" s="214"/>
      <c r="Q63" s="212" t="s">
        <v>79</v>
      </c>
      <c r="R63" s="213"/>
      <c r="S63" s="214"/>
      <c r="T63" s="48" t="s">
        <v>1</v>
      </c>
      <c r="U63" s="34" t="s">
        <v>5</v>
      </c>
      <c r="V63" s="34" t="s">
        <v>2</v>
      </c>
      <c r="W63" s="34" t="s">
        <v>3</v>
      </c>
    </row>
    <row r="64" spans="1:26" x14ac:dyDescent="0.25">
      <c r="A64" s="209" t="s">
        <v>75</v>
      </c>
      <c r="B64" s="211"/>
      <c r="C64" s="211"/>
      <c r="D64" s="211"/>
      <c r="E64" s="170">
        <v>3</v>
      </c>
      <c r="F64" s="170"/>
      <c r="G64" s="170"/>
      <c r="H64" s="170">
        <v>3</v>
      </c>
      <c r="I64" s="170"/>
      <c r="J64" s="170"/>
      <c r="K64" s="170">
        <v>3</v>
      </c>
      <c r="L64" s="170"/>
      <c r="M64" s="170"/>
      <c r="N64" s="170">
        <v>3</v>
      </c>
      <c r="O64" s="170"/>
      <c r="P64" s="170"/>
      <c r="Q64" s="170">
        <v>3</v>
      </c>
      <c r="R64" s="170"/>
      <c r="S64" s="170"/>
      <c r="T64" s="47">
        <f t="shared" ref="T64:T75" si="4">SUM(B64:S64)</f>
        <v>15</v>
      </c>
      <c r="U64" s="4">
        <f>T64/6</f>
        <v>2.5</v>
      </c>
      <c r="V64" s="172">
        <f>T65+T64</f>
        <v>180</v>
      </c>
      <c r="W64" s="173">
        <v>1</v>
      </c>
    </row>
    <row r="65" spans="1:26" x14ac:dyDescent="0.25">
      <c r="A65" s="209"/>
      <c r="B65" s="13"/>
      <c r="C65" s="14"/>
      <c r="D65" s="15"/>
      <c r="E65" s="8">
        <v>11</v>
      </c>
      <c r="F65" s="8">
        <v>11</v>
      </c>
      <c r="G65" s="8">
        <v>11</v>
      </c>
      <c r="H65" s="8">
        <v>11</v>
      </c>
      <c r="I65" s="8">
        <v>11</v>
      </c>
      <c r="J65" s="8">
        <v>11</v>
      </c>
      <c r="K65" s="8">
        <v>11</v>
      </c>
      <c r="L65" s="8">
        <v>11</v>
      </c>
      <c r="M65" s="8">
        <v>11</v>
      </c>
      <c r="N65" s="8">
        <v>11</v>
      </c>
      <c r="O65" s="8">
        <v>11</v>
      </c>
      <c r="P65" s="8">
        <v>11</v>
      </c>
      <c r="Q65" s="8">
        <v>11</v>
      </c>
      <c r="R65" s="8">
        <v>11</v>
      </c>
      <c r="S65" s="8">
        <v>11</v>
      </c>
      <c r="T65" s="8">
        <f t="shared" si="4"/>
        <v>165</v>
      </c>
      <c r="U65" s="8">
        <f>T65/18</f>
        <v>9.1666666666666661</v>
      </c>
      <c r="V65" s="172"/>
      <c r="W65" s="173"/>
    </row>
    <row r="66" spans="1:26" ht="21" customHeight="1" x14ac:dyDescent="0.25">
      <c r="A66" s="210" t="s">
        <v>88</v>
      </c>
      <c r="B66" s="170">
        <v>0</v>
      </c>
      <c r="C66" s="170"/>
      <c r="D66" s="170"/>
      <c r="E66" s="51"/>
      <c r="F66" s="52"/>
      <c r="G66" s="53"/>
      <c r="H66" s="170">
        <v>3</v>
      </c>
      <c r="I66" s="170"/>
      <c r="J66" s="170"/>
      <c r="K66" s="170">
        <v>2</v>
      </c>
      <c r="L66" s="170"/>
      <c r="M66" s="170"/>
      <c r="N66" s="170">
        <v>1</v>
      </c>
      <c r="O66" s="170"/>
      <c r="P66" s="170"/>
      <c r="Q66" s="170">
        <v>3</v>
      </c>
      <c r="R66" s="170"/>
      <c r="S66" s="170"/>
      <c r="T66" s="47">
        <f t="shared" si="4"/>
        <v>9</v>
      </c>
      <c r="U66" s="4">
        <f>T66/6</f>
        <v>1.5</v>
      </c>
      <c r="V66" s="172">
        <f>T67+T66</f>
        <v>137</v>
      </c>
      <c r="W66" s="173">
        <v>4</v>
      </c>
    </row>
    <row r="67" spans="1:26" x14ac:dyDescent="0.25">
      <c r="A67" s="209"/>
      <c r="B67" s="8">
        <v>0</v>
      </c>
      <c r="C67" s="8">
        <v>3</v>
      </c>
      <c r="D67" s="8">
        <v>5</v>
      </c>
      <c r="E67" s="54"/>
      <c r="F67" s="55"/>
      <c r="G67" s="56"/>
      <c r="H67" s="8">
        <v>11</v>
      </c>
      <c r="I67" s="8">
        <v>11</v>
      </c>
      <c r="J67" s="8">
        <v>11</v>
      </c>
      <c r="K67" s="8">
        <v>9</v>
      </c>
      <c r="L67" s="8">
        <v>11</v>
      </c>
      <c r="M67" s="8">
        <v>11</v>
      </c>
      <c r="N67" s="8">
        <v>4</v>
      </c>
      <c r="O67" s="8">
        <v>8</v>
      </c>
      <c r="P67" s="8">
        <v>11</v>
      </c>
      <c r="Q67" s="8">
        <v>11</v>
      </c>
      <c r="R67" s="8">
        <v>11</v>
      </c>
      <c r="S67" s="8">
        <v>11</v>
      </c>
      <c r="T67" s="8">
        <f t="shared" si="4"/>
        <v>128</v>
      </c>
      <c r="U67" s="8">
        <f>T67/18</f>
        <v>7.1111111111111107</v>
      </c>
      <c r="V67" s="172"/>
      <c r="W67" s="173"/>
      <c r="X67">
        <v>3</v>
      </c>
    </row>
    <row r="68" spans="1:26" ht="21" customHeight="1" x14ac:dyDescent="0.25">
      <c r="A68" s="209" t="s">
        <v>77</v>
      </c>
      <c r="B68" s="170">
        <v>0</v>
      </c>
      <c r="C68" s="170"/>
      <c r="D68" s="170"/>
      <c r="E68" s="170">
        <v>0</v>
      </c>
      <c r="F68" s="170"/>
      <c r="G68" s="170"/>
      <c r="H68" s="51"/>
      <c r="I68" s="52"/>
      <c r="J68" s="53"/>
      <c r="K68" s="174">
        <v>0</v>
      </c>
      <c r="L68" s="174"/>
      <c r="M68" s="174"/>
      <c r="N68" s="170">
        <v>0</v>
      </c>
      <c r="O68" s="170"/>
      <c r="P68" s="170"/>
      <c r="Q68" s="170">
        <v>2</v>
      </c>
      <c r="R68" s="170"/>
      <c r="S68" s="170"/>
      <c r="T68" s="47">
        <f t="shared" si="4"/>
        <v>2</v>
      </c>
      <c r="U68" s="4">
        <f>T68/6</f>
        <v>0.33333333333333331</v>
      </c>
      <c r="V68" s="172">
        <f>T69+T68</f>
        <v>81</v>
      </c>
      <c r="W68" s="173">
        <v>6</v>
      </c>
    </row>
    <row r="69" spans="1:26" x14ac:dyDescent="0.25">
      <c r="A69" s="209"/>
      <c r="B69" s="8">
        <v>5</v>
      </c>
      <c r="C69" s="8">
        <v>4</v>
      </c>
      <c r="D69" s="8">
        <v>4</v>
      </c>
      <c r="E69" s="8">
        <v>3</v>
      </c>
      <c r="F69" s="8">
        <v>5</v>
      </c>
      <c r="G69" s="8">
        <v>3</v>
      </c>
      <c r="H69" s="54"/>
      <c r="I69" s="55"/>
      <c r="J69" s="56"/>
      <c r="K69" s="62">
        <v>3</v>
      </c>
      <c r="L69" s="62">
        <v>4</v>
      </c>
      <c r="M69" s="62">
        <v>5</v>
      </c>
      <c r="N69" s="8">
        <v>7</v>
      </c>
      <c r="O69" s="8">
        <v>3</v>
      </c>
      <c r="P69" s="8">
        <v>2</v>
      </c>
      <c r="Q69" s="8">
        <v>11</v>
      </c>
      <c r="R69" s="8">
        <v>9</v>
      </c>
      <c r="S69" s="8">
        <v>11</v>
      </c>
      <c r="T69" s="8">
        <f t="shared" si="4"/>
        <v>79</v>
      </c>
      <c r="U69" s="8">
        <f>T69/18</f>
        <v>4.3888888888888893</v>
      </c>
      <c r="V69" s="172"/>
      <c r="W69" s="173"/>
    </row>
    <row r="70" spans="1:26" ht="21" customHeight="1" x14ac:dyDescent="0.25">
      <c r="A70" s="210" t="s">
        <v>89</v>
      </c>
      <c r="B70" s="170">
        <v>0</v>
      </c>
      <c r="C70" s="170"/>
      <c r="D70" s="170"/>
      <c r="E70" s="170">
        <v>1</v>
      </c>
      <c r="F70" s="170"/>
      <c r="G70" s="170"/>
      <c r="H70" s="174">
        <v>3</v>
      </c>
      <c r="I70" s="174"/>
      <c r="J70" s="174"/>
      <c r="K70" s="51"/>
      <c r="L70" s="52"/>
      <c r="M70" s="53"/>
      <c r="N70" s="170">
        <v>3</v>
      </c>
      <c r="O70" s="170"/>
      <c r="P70" s="170"/>
      <c r="Q70" s="170">
        <v>2</v>
      </c>
      <c r="R70" s="170"/>
      <c r="S70" s="170"/>
      <c r="T70" s="47">
        <f t="shared" si="4"/>
        <v>9</v>
      </c>
      <c r="U70" s="4">
        <f>T70/6</f>
        <v>1.5</v>
      </c>
      <c r="V70" s="172">
        <f>T71+T70</f>
        <v>142</v>
      </c>
      <c r="W70" s="173">
        <v>2</v>
      </c>
    </row>
    <row r="71" spans="1:26" x14ac:dyDescent="0.25">
      <c r="A71" s="209"/>
      <c r="B71" s="8">
        <v>4</v>
      </c>
      <c r="C71" s="8">
        <v>6</v>
      </c>
      <c r="D71" s="8">
        <v>4</v>
      </c>
      <c r="E71" s="8">
        <v>11</v>
      </c>
      <c r="F71" s="8">
        <v>5</v>
      </c>
      <c r="G71" s="8">
        <v>6</v>
      </c>
      <c r="H71" s="62">
        <v>11</v>
      </c>
      <c r="I71" s="62">
        <v>11</v>
      </c>
      <c r="J71" s="62">
        <v>11</v>
      </c>
      <c r="K71" s="54"/>
      <c r="L71" s="55"/>
      <c r="M71" s="56"/>
      <c r="N71" s="8">
        <v>11</v>
      </c>
      <c r="O71" s="8">
        <v>11</v>
      </c>
      <c r="P71" s="8">
        <v>11</v>
      </c>
      <c r="Q71" s="8">
        <v>11</v>
      </c>
      <c r="R71" s="8">
        <v>9</v>
      </c>
      <c r="S71" s="8">
        <v>11</v>
      </c>
      <c r="T71" s="8">
        <f t="shared" si="4"/>
        <v>133</v>
      </c>
      <c r="U71" s="8">
        <f>T71/18</f>
        <v>7.3888888888888893</v>
      </c>
      <c r="V71" s="172"/>
      <c r="W71" s="173"/>
    </row>
    <row r="72" spans="1:26" ht="21" customHeight="1" x14ac:dyDescent="0.25">
      <c r="A72" s="209" t="s">
        <v>78</v>
      </c>
      <c r="B72" s="170">
        <v>0</v>
      </c>
      <c r="C72" s="170"/>
      <c r="D72" s="170"/>
      <c r="E72" s="170">
        <v>2</v>
      </c>
      <c r="F72" s="170"/>
      <c r="G72" s="170"/>
      <c r="H72" s="170">
        <v>3</v>
      </c>
      <c r="I72" s="170"/>
      <c r="J72" s="170"/>
      <c r="K72" s="170">
        <v>0</v>
      </c>
      <c r="L72" s="170"/>
      <c r="M72" s="170"/>
      <c r="N72" s="51"/>
      <c r="O72" s="52"/>
      <c r="P72" s="53"/>
      <c r="Q72" s="174">
        <v>3</v>
      </c>
      <c r="R72" s="174"/>
      <c r="S72" s="174"/>
      <c r="T72" s="47">
        <f t="shared" si="4"/>
        <v>8</v>
      </c>
      <c r="U72" s="4">
        <f>T72/6</f>
        <v>1.3333333333333333</v>
      </c>
      <c r="V72" s="172">
        <f>T73+T72</f>
        <v>137</v>
      </c>
      <c r="W72" s="173">
        <v>3</v>
      </c>
    </row>
    <row r="73" spans="1:26" ht="21" customHeight="1" x14ac:dyDescent="0.25">
      <c r="A73" s="209"/>
      <c r="B73" s="8">
        <v>9</v>
      </c>
      <c r="C73" s="8">
        <v>4</v>
      </c>
      <c r="D73" s="8">
        <v>5</v>
      </c>
      <c r="E73" s="8">
        <v>11</v>
      </c>
      <c r="F73" s="8">
        <v>11</v>
      </c>
      <c r="G73" s="8">
        <v>7</v>
      </c>
      <c r="H73" s="8">
        <v>11</v>
      </c>
      <c r="I73" s="8">
        <v>11</v>
      </c>
      <c r="J73" s="8">
        <v>11</v>
      </c>
      <c r="K73" s="8">
        <v>6</v>
      </c>
      <c r="L73" s="8">
        <v>3</v>
      </c>
      <c r="M73" s="8">
        <v>7</v>
      </c>
      <c r="N73" s="54"/>
      <c r="O73" s="55"/>
      <c r="P73" s="56"/>
      <c r="Q73" s="62">
        <v>11</v>
      </c>
      <c r="R73" s="62">
        <v>11</v>
      </c>
      <c r="S73" s="62">
        <v>11</v>
      </c>
      <c r="T73" s="8">
        <f t="shared" si="4"/>
        <v>129</v>
      </c>
      <c r="U73" s="8">
        <f>T73/18</f>
        <v>7.166666666666667</v>
      </c>
      <c r="V73" s="172"/>
      <c r="W73" s="173"/>
      <c r="X73">
        <v>2</v>
      </c>
    </row>
    <row r="74" spans="1:26" ht="21" customHeight="1" x14ac:dyDescent="0.25">
      <c r="A74" s="209" t="s">
        <v>79</v>
      </c>
      <c r="B74" s="170">
        <v>0</v>
      </c>
      <c r="C74" s="170"/>
      <c r="D74" s="170"/>
      <c r="E74" s="170">
        <v>0</v>
      </c>
      <c r="F74" s="170"/>
      <c r="G74" s="170"/>
      <c r="H74" s="170">
        <v>1</v>
      </c>
      <c r="I74" s="170"/>
      <c r="J74" s="170"/>
      <c r="K74" s="170">
        <v>1</v>
      </c>
      <c r="L74" s="170"/>
      <c r="M74" s="170"/>
      <c r="N74" s="174">
        <v>0</v>
      </c>
      <c r="O74" s="174"/>
      <c r="P74" s="174"/>
      <c r="Q74" s="207"/>
      <c r="R74" s="207"/>
      <c r="S74" s="207"/>
      <c r="T74" s="47">
        <f t="shared" si="4"/>
        <v>2</v>
      </c>
      <c r="U74" s="4">
        <f>T74/6</f>
        <v>0.33333333333333331</v>
      </c>
      <c r="V74" s="172">
        <f>T75+T74</f>
        <v>98</v>
      </c>
      <c r="W74" s="173">
        <v>5</v>
      </c>
    </row>
    <row r="75" spans="1:26" ht="21" customHeight="1" x14ac:dyDescent="0.25">
      <c r="A75" s="209"/>
      <c r="B75" s="8">
        <v>5</v>
      </c>
      <c r="C75" s="8">
        <v>8</v>
      </c>
      <c r="D75" s="8">
        <v>3</v>
      </c>
      <c r="E75" s="8">
        <v>3</v>
      </c>
      <c r="F75" s="8">
        <v>10</v>
      </c>
      <c r="G75" s="8">
        <v>5</v>
      </c>
      <c r="H75" s="8">
        <v>9</v>
      </c>
      <c r="I75" s="8">
        <v>8</v>
      </c>
      <c r="J75" s="8">
        <v>4</v>
      </c>
      <c r="K75" s="8">
        <v>9</v>
      </c>
      <c r="L75" s="8">
        <v>11</v>
      </c>
      <c r="M75" s="8">
        <v>8</v>
      </c>
      <c r="N75" s="62">
        <v>3</v>
      </c>
      <c r="O75" s="62">
        <v>7</v>
      </c>
      <c r="P75" s="62">
        <v>3</v>
      </c>
      <c r="Q75" s="16"/>
      <c r="R75" s="17"/>
      <c r="S75" s="18"/>
      <c r="T75" s="8">
        <f t="shared" si="4"/>
        <v>96</v>
      </c>
      <c r="U75" s="8">
        <f>T75/18</f>
        <v>5.333333333333333</v>
      </c>
      <c r="V75" s="172"/>
      <c r="W75" s="173"/>
    </row>
    <row r="77" spans="1:26" s="1" customFormat="1" ht="21" customHeight="1" x14ac:dyDescent="0.25">
      <c r="A77" s="208" t="s">
        <v>55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32"/>
      <c r="Y77" s="32"/>
      <c r="Z77" s="32"/>
    </row>
    <row r="78" spans="1:26" s="43" customFormat="1" ht="31.5" customHeight="1" x14ac:dyDescent="0.25">
      <c r="A78" s="44"/>
      <c r="B78" s="216" t="s">
        <v>80</v>
      </c>
      <c r="C78" s="216"/>
      <c r="D78" s="216"/>
      <c r="E78" s="216" t="s">
        <v>81</v>
      </c>
      <c r="F78" s="216"/>
      <c r="G78" s="216"/>
      <c r="H78" s="216" t="s">
        <v>82</v>
      </c>
      <c r="I78" s="216"/>
      <c r="J78" s="216"/>
      <c r="K78" s="216" t="s">
        <v>83</v>
      </c>
      <c r="L78" s="216"/>
      <c r="M78" s="216"/>
      <c r="N78" s="216" t="s">
        <v>90</v>
      </c>
      <c r="O78" s="216"/>
      <c r="P78" s="216"/>
      <c r="Q78" s="216" t="s">
        <v>84</v>
      </c>
      <c r="R78" s="216"/>
      <c r="S78" s="216"/>
      <c r="T78" s="34" t="s">
        <v>1</v>
      </c>
      <c r="U78" s="34" t="s">
        <v>5</v>
      </c>
      <c r="V78" s="34" t="s">
        <v>2</v>
      </c>
      <c r="W78" s="34" t="s">
        <v>3</v>
      </c>
      <c r="X78" s="49"/>
      <c r="Y78" s="50"/>
      <c r="Z78" s="50"/>
    </row>
    <row r="79" spans="1:26" x14ac:dyDescent="0.25">
      <c r="A79" s="209" t="s">
        <v>80</v>
      </c>
      <c r="B79" s="211"/>
      <c r="C79" s="211"/>
      <c r="D79" s="211"/>
      <c r="E79" s="170">
        <v>3</v>
      </c>
      <c r="F79" s="170"/>
      <c r="G79" s="170"/>
      <c r="H79" s="215"/>
      <c r="I79" s="215"/>
      <c r="J79" s="215"/>
      <c r="K79" s="170">
        <v>3</v>
      </c>
      <c r="L79" s="170"/>
      <c r="M79" s="170"/>
      <c r="N79" s="170">
        <v>3</v>
      </c>
      <c r="O79" s="170"/>
      <c r="P79" s="170"/>
      <c r="Q79" s="170">
        <v>3</v>
      </c>
      <c r="R79" s="170"/>
      <c r="S79" s="170"/>
      <c r="T79" s="4">
        <f t="shared" ref="T79:T90" si="5">SUM(B79:S79)</f>
        <v>12</v>
      </c>
      <c r="U79" s="4">
        <f>T79/5</f>
        <v>2.4</v>
      </c>
      <c r="V79" s="172">
        <f>T80+T79</f>
        <v>144</v>
      </c>
      <c r="W79" s="173">
        <v>1</v>
      </c>
    </row>
    <row r="80" spans="1:26" x14ac:dyDescent="0.25">
      <c r="A80" s="209"/>
      <c r="B80" s="13"/>
      <c r="C80" s="14"/>
      <c r="D80" s="15"/>
      <c r="E80" s="8">
        <v>11</v>
      </c>
      <c r="F80" s="8">
        <v>11</v>
      </c>
      <c r="G80" s="8">
        <v>11</v>
      </c>
      <c r="H80" s="58"/>
      <c r="I80" s="58"/>
      <c r="J80" s="58"/>
      <c r="K80" s="8">
        <v>11</v>
      </c>
      <c r="L80" s="8">
        <v>11</v>
      </c>
      <c r="M80" s="8">
        <v>11</v>
      </c>
      <c r="N80" s="8">
        <v>11</v>
      </c>
      <c r="O80" s="8">
        <v>11</v>
      </c>
      <c r="P80" s="8">
        <v>11</v>
      </c>
      <c r="Q80" s="8">
        <v>11</v>
      </c>
      <c r="R80" s="8">
        <v>11</v>
      </c>
      <c r="S80" s="8">
        <v>11</v>
      </c>
      <c r="T80" s="8">
        <f t="shared" si="5"/>
        <v>132</v>
      </c>
      <c r="U80" s="8">
        <f>T80/15</f>
        <v>8.8000000000000007</v>
      </c>
      <c r="V80" s="172"/>
      <c r="W80" s="173"/>
    </row>
    <row r="81" spans="1:23" ht="21" customHeight="1" x14ac:dyDescent="0.25">
      <c r="A81" s="209" t="s">
        <v>81</v>
      </c>
      <c r="B81" s="170">
        <v>0</v>
      </c>
      <c r="C81" s="170"/>
      <c r="D81" s="170"/>
      <c r="E81" s="207"/>
      <c r="F81" s="207"/>
      <c r="G81" s="207"/>
      <c r="H81" s="215"/>
      <c r="I81" s="215"/>
      <c r="J81" s="215"/>
      <c r="K81" s="170">
        <v>3</v>
      </c>
      <c r="L81" s="170"/>
      <c r="M81" s="170"/>
      <c r="N81" s="170">
        <v>3</v>
      </c>
      <c r="O81" s="170"/>
      <c r="P81" s="170"/>
      <c r="Q81" s="170">
        <v>3</v>
      </c>
      <c r="R81" s="170"/>
      <c r="S81" s="170"/>
      <c r="T81" s="4">
        <f t="shared" si="5"/>
        <v>9</v>
      </c>
      <c r="U81" s="4">
        <f>T81/5</f>
        <v>1.8</v>
      </c>
      <c r="V81" s="172">
        <f>T82+T81</f>
        <v>121</v>
      </c>
      <c r="W81" s="173">
        <v>2</v>
      </c>
    </row>
    <row r="82" spans="1:23" x14ac:dyDescent="0.25">
      <c r="A82" s="209"/>
      <c r="B82" s="8">
        <v>7</v>
      </c>
      <c r="C82" s="8">
        <v>4</v>
      </c>
      <c r="D82" s="8">
        <v>2</v>
      </c>
      <c r="E82" s="16"/>
      <c r="F82" s="17"/>
      <c r="G82" s="18"/>
      <c r="H82" s="58"/>
      <c r="I82" s="58"/>
      <c r="J82" s="58"/>
      <c r="K82" s="8">
        <v>11</v>
      </c>
      <c r="L82" s="8">
        <v>11</v>
      </c>
      <c r="M82" s="8">
        <v>11</v>
      </c>
      <c r="N82" s="8">
        <v>11</v>
      </c>
      <c r="O82" s="8">
        <v>11</v>
      </c>
      <c r="P82" s="8">
        <v>11</v>
      </c>
      <c r="Q82" s="8">
        <v>11</v>
      </c>
      <c r="R82" s="8">
        <v>11</v>
      </c>
      <c r="S82" s="8">
        <v>11</v>
      </c>
      <c r="T82" s="8">
        <f t="shared" si="5"/>
        <v>112</v>
      </c>
      <c r="U82" s="8">
        <f>T82/15</f>
        <v>7.4666666666666668</v>
      </c>
      <c r="V82" s="172"/>
      <c r="W82" s="173"/>
    </row>
    <row r="83" spans="1:23" ht="21" customHeight="1" x14ac:dyDescent="0.25">
      <c r="A83" s="209" t="s">
        <v>82</v>
      </c>
      <c r="B83" s="215"/>
      <c r="C83" s="215"/>
      <c r="D83" s="215"/>
      <c r="E83" s="215"/>
      <c r="F83" s="215"/>
      <c r="G83" s="215"/>
      <c r="H83" s="217"/>
      <c r="I83" s="217"/>
      <c r="J83" s="217"/>
      <c r="K83" s="215"/>
      <c r="L83" s="215"/>
      <c r="M83" s="215"/>
      <c r="N83" s="215"/>
      <c r="O83" s="215"/>
      <c r="P83" s="215"/>
      <c r="Q83" s="215"/>
      <c r="R83" s="215"/>
      <c r="S83" s="215"/>
      <c r="T83" s="4">
        <f t="shared" si="5"/>
        <v>0</v>
      </c>
      <c r="U83" s="4">
        <f>T83/5</f>
        <v>0</v>
      </c>
      <c r="V83" s="172">
        <f>T84+T83</f>
        <v>0</v>
      </c>
      <c r="W83" s="173">
        <v>6</v>
      </c>
    </row>
    <row r="84" spans="1:23" x14ac:dyDescent="0.25">
      <c r="A84" s="209"/>
      <c r="B84" s="58"/>
      <c r="C84" s="58"/>
      <c r="D84" s="58"/>
      <c r="E84" s="58"/>
      <c r="F84" s="58"/>
      <c r="G84" s="58"/>
      <c r="H84" s="59"/>
      <c r="I84" s="60"/>
      <c r="J84" s="61"/>
      <c r="K84" s="58"/>
      <c r="L84" s="58"/>
      <c r="M84" s="58"/>
      <c r="N84" s="58"/>
      <c r="O84" s="58"/>
      <c r="P84" s="58"/>
      <c r="Q84" s="58"/>
      <c r="R84" s="58"/>
      <c r="S84" s="58"/>
      <c r="T84" s="8">
        <f t="shared" si="5"/>
        <v>0</v>
      </c>
      <c r="U84" s="8">
        <f>T84/15</f>
        <v>0</v>
      </c>
      <c r="V84" s="172"/>
      <c r="W84" s="173"/>
    </row>
    <row r="85" spans="1:23" ht="21" customHeight="1" x14ac:dyDescent="0.25">
      <c r="A85" s="209" t="s">
        <v>83</v>
      </c>
      <c r="B85" s="170">
        <v>0</v>
      </c>
      <c r="C85" s="170"/>
      <c r="D85" s="170"/>
      <c r="E85" s="170">
        <v>0</v>
      </c>
      <c r="F85" s="170"/>
      <c r="G85" s="170"/>
      <c r="H85" s="215"/>
      <c r="I85" s="215"/>
      <c r="J85" s="215"/>
      <c r="K85" s="207"/>
      <c r="L85" s="207"/>
      <c r="M85" s="207"/>
      <c r="N85" s="170">
        <v>2</v>
      </c>
      <c r="O85" s="170"/>
      <c r="P85" s="170"/>
      <c r="Q85" s="170">
        <v>0</v>
      </c>
      <c r="R85" s="170"/>
      <c r="S85" s="170"/>
      <c r="T85" s="4">
        <f t="shared" si="5"/>
        <v>2</v>
      </c>
      <c r="U85" s="4">
        <f>T85/5</f>
        <v>0.4</v>
      </c>
      <c r="V85" s="172">
        <f>T86+T85</f>
        <v>68</v>
      </c>
      <c r="W85" s="173">
        <v>5</v>
      </c>
    </row>
    <row r="86" spans="1:23" x14ac:dyDescent="0.25">
      <c r="A86" s="209"/>
      <c r="B86" s="8">
        <v>3</v>
      </c>
      <c r="C86" s="8">
        <v>4</v>
      </c>
      <c r="D86" s="8">
        <v>3</v>
      </c>
      <c r="E86" s="8">
        <v>3</v>
      </c>
      <c r="F86" s="8">
        <v>8</v>
      </c>
      <c r="G86" s="8">
        <v>3</v>
      </c>
      <c r="H86" s="58"/>
      <c r="I86" s="58"/>
      <c r="J86" s="58"/>
      <c r="K86" s="16"/>
      <c r="L86" s="17"/>
      <c r="M86" s="18"/>
      <c r="N86" s="8">
        <v>11</v>
      </c>
      <c r="O86" s="8">
        <v>3</v>
      </c>
      <c r="P86" s="8">
        <v>11</v>
      </c>
      <c r="Q86" s="8">
        <v>4</v>
      </c>
      <c r="R86" s="8">
        <v>7</v>
      </c>
      <c r="S86" s="8">
        <v>6</v>
      </c>
      <c r="T86" s="8">
        <f t="shared" si="5"/>
        <v>66</v>
      </c>
      <c r="U86" s="8">
        <f>T86/15</f>
        <v>4.4000000000000004</v>
      </c>
      <c r="V86" s="172"/>
      <c r="W86" s="173"/>
    </row>
    <row r="87" spans="1:23" ht="21" customHeight="1" x14ac:dyDescent="0.25">
      <c r="A87" s="209" t="s">
        <v>90</v>
      </c>
      <c r="B87" s="170">
        <v>0</v>
      </c>
      <c r="C87" s="170"/>
      <c r="D87" s="170"/>
      <c r="E87" s="170">
        <v>0</v>
      </c>
      <c r="F87" s="170"/>
      <c r="G87" s="170"/>
      <c r="H87" s="215"/>
      <c r="I87" s="215"/>
      <c r="J87" s="215"/>
      <c r="K87" s="170">
        <v>1</v>
      </c>
      <c r="L87" s="170"/>
      <c r="M87" s="170"/>
      <c r="N87" s="207"/>
      <c r="O87" s="207"/>
      <c r="P87" s="207"/>
      <c r="Q87" s="170">
        <v>0</v>
      </c>
      <c r="R87" s="170"/>
      <c r="S87" s="170"/>
      <c r="T87" s="4">
        <f t="shared" si="5"/>
        <v>1</v>
      </c>
      <c r="U87" s="4">
        <f>T87/5</f>
        <v>0.2</v>
      </c>
      <c r="V87" s="172">
        <f>T88+T87</f>
        <v>69</v>
      </c>
      <c r="W87" s="173">
        <v>4</v>
      </c>
    </row>
    <row r="88" spans="1:23" x14ac:dyDescent="0.25">
      <c r="A88" s="209"/>
      <c r="B88" s="8">
        <v>4</v>
      </c>
      <c r="C88" s="8">
        <v>3</v>
      </c>
      <c r="D88" s="8">
        <v>4</v>
      </c>
      <c r="E88" s="8">
        <v>6</v>
      </c>
      <c r="F88" s="8">
        <v>2</v>
      </c>
      <c r="G88" s="8">
        <v>4</v>
      </c>
      <c r="H88" s="58"/>
      <c r="I88" s="58"/>
      <c r="J88" s="58"/>
      <c r="K88" s="8">
        <v>9</v>
      </c>
      <c r="L88" s="8">
        <v>11</v>
      </c>
      <c r="M88" s="8">
        <v>10</v>
      </c>
      <c r="N88" s="16"/>
      <c r="O88" s="17"/>
      <c r="P88" s="18"/>
      <c r="Q88" s="8">
        <v>2</v>
      </c>
      <c r="R88" s="8">
        <v>6</v>
      </c>
      <c r="S88" s="8">
        <v>7</v>
      </c>
      <c r="T88" s="8">
        <f t="shared" si="5"/>
        <v>68</v>
      </c>
      <c r="U88" s="8">
        <f>T88/15</f>
        <v>4.5333333333333332</v>
      </c>
      <c r="V88" s="172"/>
      <c r="W88" s="173"/>
    </row>
    <row r="89" spans="1:23" ht="21" customHeight="1" x14ac:dyDescent="0.25">
      <c r="A89" s="209" t="s">
        <v>84</v>
      </c>
      <c r="B89" s="174">
        <v>0</v>
      </c>
      <c r="C89" s="174"/>
      <c r="D89" s="174"/>
      <c r="E89" s="170">
        <v>0</v>
      </c>
      <c r="F89" s="170"/>
      <c r="G89" s="170"/>
      <c r="H89" s="215"/>
      <c r="I89" s="215"/>
      <c r="J89" s="215"/>
      <c r="K89" s="170">
        <v>3</v>
      </c>
      <c r="L89" s="170"/>
      <c r="M89" s="170"/>
      <c r="N89" s="170">
        <v>3</v>
      </c>
      <c r="O89" s="170"/>
      <c r="P89" s="170"/>
      <c r="Q89" s="207"/>
      <c r="R89" s="207"/>
      <c r="S89" s="207"/>
      <c r="T89" s="4">
        <f t="shared" si="5"/>
        <v>6</v>
      </c>
      <c r="U89" s="4">
        <f>T89/5</f>
        <v>1.2</v>
      </c>
      <c r="V89" s="172">
        <f>T90+T89</f>
        <v>98</v>
      </c>
      <c r="W89" s="173">
        <v>3</v>
      </c>
    </row>
    <row r="90" spans="1:23" ht="21" customHeight="1" x14ac:dyDescent="0.25">
      <c r="A90" s="209"/>
      <c r="B90" s="62">
        <v>6</v>
      </c>
      <c r="C90" s="62">
        <v>2</v>
      </c>
      <c r="D90" s="62">
        <v>3</v>
      </c>
      <c r="E90" s="8">
        <v>6</v>
      </c>
      <c r="F90" s="8">
        <v>5</v>
      </c>
      <c r="G90" s="8">
        <v>4</v>
      </c>
      <c r="H90" s="58"/>
      <c r="I90" s="58"/>
      <c r="J90" s="58"/>
      <c r="K90" s="8">
        <v>11</v>
      </c>
      <c r="L90" s="8">
        <v>11</v>
      </c>
      <c r="M90" s="8">
        <v>11</v>
      </c>
      <c r="N90" s="8">
        <v>11</v>
      </c>
      <c r="O90" s="8">
        <v>11</v>
      </c>
      <c r="P90" s="8">
        <v>11</v>
      </c>
      <c r="Q90" s="16"/>
      <c r="R90" s="17"/>
      <c r="S90" s="18"/>
      <c r="T90" s="8">
        <f t="shared" si="5"/>
        <v>92</v>
      </c>
      <c r="U90" s="8">
        <f>T90/15</f>
        <v>6.1333333333333337</v>
      </c>
      <c r="V90" s="172"/>
      <c r="W90" s="173"/>
    </row>
  </sheetData>
  <sortState ref="Y3:Z8">
    <sortCondition descending="1" ref="Z3"/>
  </sortState>
  <mergeCells count="358">
    <mergeCell ref="V5:V6"/>
    <mergeCell ref="W5:W6"/>
    <mergeCell ref="V7:V8"/>
    <mergeCell ref="W7:W8"/>
    <mergeCell ref="A77:W77"/>
    <mergeCell ref="A1:W1"/>
    <mergeCell ref="A16:W16"/>
    <mergeCell ref="A31:W31"/>
    <mergeCell ref="B2:D2"/>
    <mergeCell ref="E2:G2"/>
    <mergeCell ref="H2:J2"/>
    <mergeCell ref="K2:M2"/>
    <mergeCell ref="N2:P2"/>
    <mergeCell ref="Q2:S2"/>
    <mergeCell ref="Q3:S3"/>
    <mergeCell ref="V3:V4"/>
    <mergeCell ref="W3:W4"/>
    <mergeCell ref="V9:V10"/>
    <mergeCell ref="W9:W10"/>
    <mergeCell ref="A11:A12"/>
    <mergeCell ref="A3:A4"/>
    <mergeCell ref="B3:D3"/>
    <mergeCell ref="E3:G3"/>
    <mergeCell ref="H3:J3"/>
    <mergeCell ref="K3:M3"/>
    <mergeCell ref="N3:P3"/>
    <mergeCell ref="K9:M9"/>
    <mergeCell ref="N9:P9"/>
    <mergeCell ref="A7:A8"/>
    <mergeCell ref="B7:D7"/>
    <mergeCell ref="E7:G7"/>
    <mergeCell ref="H7:J7"/>
    <mergeCell ref="K7:M7"/>
    <mergeCell ref="N7:P7"/>
    <mergeCell ref="H9:J9"/>
    <mergeCell ref="Q7:S7"/>
    <mergeCell ref="K33:M33"/>
    <mergeCell ref="K13:M13"/>
    <mergeCell ref="N13:P13"/>
    <mergeCell ref="Q5:S5"/>
    <mergeCell ref="Q9:S9"/>
    <mergeCell ref="A13:A14"/>
    <mergeCell ref="B13:D13"/>
    <mergeCell ref="E13:G13"/>
    <mergeCell ref="H13:J13"/>
    <mergeCell ref="B11:D11"/>
    <mergeCell ref="E11:G11"/>
    <mergeCell ref="H11:J11"/>
    <mergeCell ref="K11:M11"/>
    <mergeCell ref="N11:P11"/>
    <mergeCell ref="A5:A6"/>
    <mergeCell ref="B5:D5"/>
    <mergeCell ref="E5:G5"/>
    <mergeCell ref="H5:J5"/>
    <mergeCell ref="K5:M5"/>
    <mergeCell ref="N5:P5"/>
    <mergeCell ref="A9:A10"/>
    <mergeCell ref="B9:D9"/>
    <mergeCell ref="E9:G9"/>
    <mergeCell ref="B17:D17"/>
    <mergeCell ref="E17:G17"/>
    <mergeCell ref="H17:J17"/>
    <mergeCell ref="K17:M17"/>
    <mergeCell ref="N17:P17"/>
    <mergeCell ref="Q17:S17"/>
    <mergeCell ref="W18:W19"/>
    <mergeCell ref="W20:W21"/>
    <mergeCell ref="B22:D22"/>
    <mergeCell ref="E22:G22"/>
    <mergeCell ref="H22:J22"/>
    <mergeCell ref="V39:V40"/>
    <mergeCell ref="W39:W40"/>
    <mergeCell ref="V41:V42"/>
    <mergeCell ref="W41:W42"/>
    <mergeCell ref="Q13:S13"/>
    <mergeCell ref="V13:V14"/>
    <mergeCell ref="W13:W14"/>
    <mergeCell ref="Q11:S11"/>
    <mergeCell ref="V11:V12"/>
    <mergeCell ref="W11:W12"/>
    <mergeCell ref="V33:V34"/>
    <mergeCell ref="W33:W34"/>
    <mergeCell ref="V35:V36"/>
    <mergeCell ref="W35:W36"/>
    <mergeCell ref="V37:V38"/>
    <mergeCell ref="W37:W38"/>
    <mergeCell ref="Q32:S32"/>
    <mergeCell ref="Q18:S18"/>
    <mergeCell ref="V18:V19"/>
    <mergeCell ref="V20:V21"/>
    <mergeCell ref="V28:V29"/>
    <mergeCell ref="W28:W29"/>
    <mergeCell ref="Q33:S33"/>
    <mergeCell ref="W22:W23"/>
    <mergeCell ref="A37:A38"/>
    <mergeCell ref="K83:M83"/>
    <mergeCell ref="N83:P83"/>
    <mergeCell ref="K41:M41"/>
    <mergeCell ref="N41:P41"/>
    <mergeCell ref="Q41:S41"/>
    <mergeCell ref="A39:A40"/>
    <mergeCell ref="B39:D39"/>
    <mergeCell ref="E39:G39"/>
    <mergeCell ref="H39:J39"/>
    <mergeCell ref="K39:M39"/>
    <mergeCell ref="N39:P39"/>
    <mergeCell ref="Q39:S39"/>
    <mergeCell ref="B78:D78"/>
    <mergeCell ref="E78:G78"/>
    <mergeCell ref="H78:J78"/>
    <mergeCell ref="K78:M78"/>
    <mergeCell ref="N78:P78"/>
    <mergeCell ref="Q78:S78"/>
    <mergeCell ref="Q43:S43"/>
    <mergeCell ref="Q37:S37"/>
    <mergeCell ref="A53:A54"/>
    <mergeCell ref="A83:A84"/>
    <mergeCell ref="B83:D83"/>
    <mergeCell ref="E83:G83"/>
    <mergeCell ref="H83:J83"/>
    <mergeCell ref="Q89:S89"/>
    <mergeCell ref="Q87:S87"/>
    <mergeCell ref="A89:A90"/>
    <mergeCell ref="B89:D89"/>
    <mergeCell ref="E89:G89"/>
    <mergeCell ref="H89:J89"/>
    <mergeCell ref="K89:M89"/>
    <mergeCell ref="N89:P89"/>
    <mergeCell ref="Q85:S85"/>
    <mergeCell ref="A87:A88"/>
    <mergeCell ref="B87:D87"/>
    <mergeCell ref="E87:G87"/>
    <mergeCell ref="H87:J87"/>
    <mergeCell ref="K87:M87"/>
    <mergeCell ref="N87:P87"/>
    <mergeCell ref="A85:A86"/>
    <mergeCell ref="B85:D85"/>
    <mergeCell ref="E85:G85"/>
    <mergeCell ref="H85:J85"/>
    <mergeCell ref="K85:M85"/>
    <mergeCell ref="N85:P85"/>
    <mergeCell ref="A79:A80"/>
    <mergeCell ref="B79:D79"/>
    <mergeCell ref="E79:G79"/>
    <mergeCell ref="H79:J79"/>
    <mergeCell ref="K79:M79"/>
    <mergeCell ref="N79:P79"/>
    <mergeCell ref="Q81:S81"/>
    <mergeCell ref="A81:A82"/>
    <mergeCell ref="B81:D81"/>
    <mergeCell ref="E81:G81"/>
    <mergeCell ref="H81:J81"/>
    <mergeCell ref="K81:M81"/>
    <mergeCell ref="N81:P81"/>
    <mergeCell ref="A74:A75"/>
    <mergeCell ref="B74:D74"/>
    <mergeCell ref="A51:A52"/>
    <mergeCell ref="B51:D51"/>
    <mergeCell ref="K53:M53"/>
    <mergeCell ref="A55:A56"/>
    <mergeCell ref="B55:D55"/>
    <mergeCell ref="E55:G55"/>
    <mergeCell ref="H55:J55"/>
    <mergeCell ref="H72:J72"/>
    <mergeCell ref="K72:M72"/>
    <mergeCell ref="A72:A73"/>
    <mergeCell ref="B72:D72"/>
    <mergeCell ref="E74:G74"/>
    <mergeCell ref="H74:J74"/>
    <mergeCell ref="K74:M74"/>
    <mergeCell ref="A70:A71"/>
    <mergeCell ref="B70:D70"/>
    <mergeCell ref="E72:G72"/>
    <mergeCell ref="B59:D59"/>
    <mergeCell ref="E59:G59"/>
    <mergeCell ref="H59:J59"/>
    <mergeCell ref="H66:J66"/>
    <mergeCell ref="K66:M66"/>
    <mergeCell ref="K59:M59"/>
    <mergeCell ref="N59:P59"/>
    <mergeCell ref="B33:D33"/>
    <mergeCell ref="A35:A36"/>
    <mergeCell ref="B35:D35"/>
    <mergeCell ref="E35:G35"/>
    <mergeCell ref="H35:J35"/>
    <mergeCell ref="K35:M35"/>
    <mergeCell ref="N35:P35"/>
    <mergeCell ref="B48:D48"/>
    <mergeCell ref="E48:G48"/>
    <mergeCell ref="H48:J48"/>
    <mergeCell ref="K48:M48"/>
    <mergeCell ref="N48:P48"/>
    <mergeCell ref="H43:J43"/>
    <mergeCell ref="K43:M43"/>
    <mergeCell ref="N43:P43"/>
    <mergeCell ref="B37:D37"/>
    <mergeCell ref="E37:G37"/>
    <mergeCell ref="H37:J37"/>
    <mergeCell ref="K37:M37"/>
    <mergeCell ref="N37:P37"/>
    <mergeCell ref="B53:D53"/>
    <mergeCell ref="E53:G53"/>
    <mergeCell ref="A20:A21"/>
    <mergeCell ref="B20:D20"/>
    <mergeCell ref="E20:G20"/>
    <mergeCell ref="H20:J20"/>
    <mergeCell ref="K20:M20"/>
    <mergeCell ref="N20:P20"/>
    <mergeCell ref="Q20:S20"/>
    <mergeCell ref="A18:A19"/>
    <mergeCell ref="B18:D18"/>
    <mergeCell ref="E18:G18"/>
    <mergeCell ref="H18:J18"/>
    <mergeCell ref="K18:M18"/>
    <mergeCell ref="N18:P18"/>
    <mergeCell ref="B41:D41"/>
    <mergeCell ref="E41:G41"/>
    <mergeCell ref="H41:J41"/>
    <mergeCell ref="V43:V44"/>
    <mergeCell ref="W43:W44"/>
    <mergeCell ref="A43:A44"/>
    <mergeCell ref="A22:A23"/>
    <mergeCell ref="V22:V23"/>
    <mergeCell ref="A26:A27"/>
    <mergeCell ref="B26:D26"/>
    <mergeCell ref="E26:G26"/>
    <mergeCell ref="H26:J26"/>
    <mergeCell ref="K22:M22"/>
    <mergeCell ref="N22:P22"/>
    <mergeCell ref="Q22:S22"/>
    <mergeCell ref="Q35:S35"/>
    <mergeCell ref="B32:D32"/>
    <mergeCell ref="E32:G32"/>
    <mergeCell ref="H32:J32"/>
    <mergeCell ref="K32:M32"/>
    <mergeCell ref="N32:P32"/>
    <mergeCell ref="N33:P33"/>
    <mergeCell ref="E33:G33"/>
    <mergeCell ref="H33:J33"/>
    <mergeCell ref="A24:A25"/>
    <mergeCell ref="B24:D24"/>
    <mergeCell ref="E24:G24"/>
    <mergeCell ref="H24:J24"/>
    <mergeCell ref="K24:M24"/>
    <mergeCell ref="N24:P24"/>
    <mergeCell ref="Q24:S24"/>
    <mergeCell ref="V24:V25"/>
    <mergeCell ref="W24:W25"/>
    <mergeCell ref="Q26:S26"/>
    <mergeCell ref="V26:V27"/>
    <mergeCell ref="W26:W27"/>
    <mergeCell ref="A49:A50"/>
    <mergeCell ref="B49:D49"/>
    <mergeCell ref="E49:G49"/>
    <mergeCell ref="H49:J49"/>
    <mergeCell ref="K49:M49"/>
    <mergeCell ref="N49:P49"/>
    <mergeCell ref="Q49:S49"/>
    <mergeCell ref="A28:A29"/>
    <mergeCell ref="B28:D28"/>
    <mergeCell ref="E28:G28"/>
    <mergeCell ref="H28:J28"/>
    <mergeCell ref="K28:M28"/>
    <mergeCell ref="N28:P28"/>
    <mergeCell ref="Q28:S28"/>
    <mergeCell ref="K26:M26"/>
    <mergeCell ref="N26:P26"/>
    <mergeCell ref="A33:A34"/>
    <mergeCell ref="B43:D43"/>
    <mergeCell ref="E43:G43"/>
    <mergeCell ref="Q48:S48"/>
    <mergeCell ref="A41:A42"/>
    <mergeCell ref="V85:V86"/>
    <mergeCell ref="W85:W86"/>
    <mergeCell ref="V87:V88"/>
    <mergeCell ref="W87:W88"/>
    <mergeCell ref="V89:V90"/>
    <mergeCell ref="W89:W90"/>
    <mergeCell ref="Q79:S79"/>
    <mergeCell ref="Q53:S53"/>
    <mergeCell ref="V53:V54"/>
    <mergeCell ref="Q63:S63"/>
    <mergeCell ref="Q57:S57"/>
    <mergeCell ref="V57:V58"/>
    <mergeCell ref="W57:W58"/>
    <mergeCell ref="V79:V80"/>
    <mergeCell ref="W79:W80"/>
    <mergeCell ref="V81:V82"/>
    <mergeCell ref="W81:W82"/>
    <mergeCell ref="V83:V84"/>
    <mergeCell ref="W83:W84"/>
    <mergeCell ref="Q83:S83"/>
    <mergeCell ref="Q72:S72"/>
    <mergeCell ref="Q59:S59"/>
    <mergeCell ref="V59:V60"/>
    <mergeCell ref="W59:W60"/>
    <mergeCell ref="A47:W47"/>
    <mergeCell ref="W53:W54"/>
    <mergeCell ref="Q55:S55"/>
    <mergeCell ref="V55:V56"/>
    <mergeCell ref="W55:W56"/>
    <mergeCell ref="Q51:S51"/>
    <mergeCell ref="V51:V52"/>
    <mergeCell ref="W51:W52"/>
    <mergeCell ref="B63:D63"/>
    <mergeCell ref="E63:G63"/>
    <mergeCell ref="H63:J63"/>
    <mergeCell ref="K63:M63"/>
    <mergeCell ref="N63:P63"/>
    <mergeCell ref="A59:A60"/>
    <mergeCell ref="H51:J51"/>
    <mergeCell ref="K51:M51"/>
    <mergeCell ref="N51:P51"/>
    <mergeCell ref="V49:V50"/>
    <mergeCell ref="W49:W50"/>
    <mergeCell ref="A57:A58"/>
    <mergeCell ref="B57:D57"/>
    <mergeCell ref="E57:G57"/>
    <mergeCell ref="H57:J57"/>
    <mergeCell ref="K57:M57"/>
    <mergeCell ref="E68:G68"/>
    <mergeCell ref="K68:M68"/>
    <mergeCell ref="N68:P68"/>
    <mergeCell ref="Q68:S68"/>
    <mergeCell ref="V66:V67"/>
    <mergeCell ref="V64:V65"/>
    <mergeCell ref="W64:W65"/>
    <mergeCell ref="N66:P66"/>
    <mergeCell ref="A64:A65"/>
    <mergeCell ref="B64:D64"/>
    <mergeCell ref="E64:G64"/>
    <mergeCell ref="H64:J64"/>
    <mergeCell ref="K64:M64"/>
    <mergeCell ref="N64:P64"/>
    <mergeCell ref="N53:P53"/>
    <mergeCell ref="N55:P55"/>
    <mergeCell ref="Q64:S64"/>
    <mergeCell ref="E70:G70"/>
    <mergeCell ref="H70:J70"/>
    <mergeCell ref="N70:P70"/>
    <mergeCell ref="Q70:S70"/>
    <mergeCell ref="Q66:S66"/>
    <mergeCell ref="N74:P74"/>
    <mergeCell ref="Q74:S74"/>
    <mergeCell ref="A62:W62"/>
    <mergeCell ref="V74:V75"/>
    <mergeCell ref="W74:W75"/>
    <mergeCell ref="V72:V73"/>
    <mergeCell ref="W72:W73"/>
    <mergeCell ref="V70:V71"/>
    <mergeCell ref="W70:W71"/>
    <mergeCell ref="W66:W67"/>
    <mergeCell ref="A68:A69"/>
    <mergeCell ref="B68:D68"/>
    <mergeCell ref="V68:V69"/>
    <mergeCell ref="W68:W69"/>
    <mergeCell ref="A66:A67"/>
    <mergeCell ref="B66:D66"/>
  </mergeCell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&amp;CIAPS SQUASH CHAMPIONSHIPS
OPEN ROUND ROBIN GROUPS
29TH APRIL - 1ST MAY 2019</oddHeader>
  </headerFooter>
  <rowBreaks count="3" manualBreakCount="3">
    <brk id="45" max="16383" man="1"/>
    <brk id="76" max="16383" man="1"/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1"/>
  <sheetViews>
    <sheetView zoomScale="60" zoomScaleNormal="60" workbookViewId="0">
      <selection activeCell="M33" sqref="M33"/>
    </sheetView>
  </sheetViews>
  <sheetFormatPr defaultRowHeight="15" x14ac:dyDescent="0.25"/>
  <sheetData>
    <row r="1" spans="1:49" s="73" customFormat="1" ht="26.25" x14ac:dyDescent="0.25">
      <c r="B1" s="196" t="s">
        <v>204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74"/>
    </row>
    <row r="2" spans="1:49" s="73" customFormat="1" ht="26.25" x14ac:dyDescent="0.2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74"/>
    </row>
    <row r="3" spans="1:49" x14ac:dyDescent="0.25">
      <c r="A3" s="72"/>
      <c r="B3" s="71"/>
      <c r="C3" s="71"/>
      <c r="D3" s="66"/>
      <c r="E3" s="71"/>
      <c r="F3" s="71"/>
      <c r="G3" s="65"/>
      <c r="H3" s="71"/>
      <c r="I3" s="71"/>
      <c r="J3" s="66"/>
      <c r="K3" s="71"/>
      <c r="L3" s="71"/>
      <c r="M3" s="65"/>
      <c r="N3" s="71"/>
      <c r="O3" s="71"/>
      <c r="P3" s="66"/>
      <c r="Q3" s="71"/>
      <c r="R3" s="71"/>
      <c r="S3" s="65"/>
      <c r="T3" s="71"/>
      <c r="U3" s="71"/>
      <c r="V3" s="66"/>
      <c r="W3" s="71"/>
      <c r="X3" s="71"/>
      <c r="Y3" s="65"/>
      <c r="Z3" s="71"/>
      <c r="AA3" s="71"/>
      <c r="AB3" s="66"/>
      <c r="AC3" s="71"/>
      <c r="AD3" s="71"/>
      <c r="AE3" s="65"/>
      <c r="AF3" s="71"/>
      <c r="AG3" s="71"/>
      <c r="AH3" s="66"/>
      <c r="AI3" s="71"/>
      <c r="AJ3" s="71"/>
      <c r="AK3" s="65"/>
      <c r="AL3" s="71"/>
      <c r="AM3" s="71"/>
      <c r="AN3" s="66"/>
      <c r="AO3" s="71"/>
      <c r="AP3" s="71"/>
      <c r="AQ3" s="65"/>
      <c r="AR3" s="71"/>
      <c r="AS3" s="71"/>
      <c r="AT3" s="66"/>
      <c r="AU3" s="71"/>
      <c r="AV3" s="71"/>
      <c r="AW3" s="65"/>
    </row>
    <row r="4" spans="1:49" s="68" customFormat="1" x14ac:dyDescent="0.25">
      <c r="A4" s="197" t="s">
        <v>203</v>
      </c>
      <c r="B4" s="219" t="s">
        <v>202</v>
      </c>
      <c r="C4" s="220"/>
      <c r="D4" s="220"/>
      <c r="E4" s="220"/>
      <c r="F4" s="221"/>
      <c r="G4" s="67"/>
      <c r="H4" s="219" t="s">
        <v>201</v>
      </c>
      <c r="I4" s="220"/>
      <c r="J4" s="220"/>
      <c r="K4" s="220"/>
      <c r="L4" s="221"/>
      <c r="M4" s="67"/>
      <c r="N4" s="219" t="s">
        <v>200</v>
      </c>
      <c r="O4" s="220"/>
      <c r="P4" s="220"/>
      <c r="Q4" s="220"/>
      <c r="R4" s="221"/>
      <c r="S4" s="67"/>
      <c r="T4" s="219" t="s">
        <v>199</v>
      </c>
      <c r="U4" s="220"/>
      <c r="V4" s="220"/>
      <c r="W4" s="220"/>
      <c r="X4" s="221"/>
      <c r="Y4" s="67"/>
      <c r="Z4" s="219" t="s">
        <v>198</v>
      </c>
      <c r="AA4" s="220"/>
      <c r="AB4" s="220"/>
      <c r="AC4" s="220"/>
      <c r="AD4" s="221"/>
      <c r="AE4" s="67"/>
      <c r="AF4" s="219" t="s">
        <v>197</v>
      </c>
      <c r="AG4" s="220"/>
      <c r="AH4" s="220"/>
      <c r="AI4" s="220"/>
      <c r="AJ4" s="221"/>
      <c r="AK4" s="67"/>
      <c r="AL4" s="219" t="s">
        <v>196</v>
      </c>
      <c r="AM4" s="220"/>
      <c r="AN4" s="220"/>
      <c r="AO4" s="220"/>
      <c r="AP4" s="221"/>
      <c r="AQ4" s="67"/>
      <c r="AR4" s="219" t="s">
        <v>195</v>
      </c>
      <c r="AS4" s="220"/>
      <c r="AT4" s="220"/>
      <c r="AU4" s="220"/>
      <c r="AV4" s="221"/>
      <c r="AW4" s="67"/>
    </row>
    <row r="5" spans="1:49" ht="15" customHeight="1" x14ac:dyDescent="0.25">
      <c r="A5" s="198"/>
      <c r="B5" s="222" t="s">
        <v>194</v>
      </c>
      <c r="C5" s="222"/>
      <c r="E5" s="222" t="s">
        <v>193</v>
      </c>
      <c r="F5" s="222"/>
      <c r="G5" s="65"/>
      <c r="H5" s="222" t="s">
        <v>192</v>
      </c>
      <c r="I5" s="222"/>
      <c r="K5" s="222" t="s">
        <v>191</v>
      </c>
      <c r="L5" s="222"/>
      <c r="M5" s="65"/>
      <c r="N5" s="222" t="s">
        <v>190</v>
      </c>
      <c r="O5" s="222"/>
      <c r="Q5" s="222" t="s">
        <v>189</v>
      </c>
      <c r="R5" s="222"/>
      <c r="S5" s="65"/>
      <c r="T5" s="222" t="s">
        <v>188</v>
      </c>
      <c r="U5" s="222"/>
      <c r="W5" s="222" t="s">
        <v>187</v>
      </c>
      <c r="X5" s="222"/>
      <c r="Y5" s="65"/>
      <c r="Z5" s="222" t="s">
        <v>186</v>
      </c>
      <c r="AA5" s="222"/>
      <c r="AC5" s="222" t="s">
        <v>185</v>
      </c>
      <c r="AD5" s="222"/>
      <c r="AE5" s="65"/>
      <c r="AF5" s="222" t="s">
        <v>184</v>
      </c>
      <c r="AG5" s="222"/>
      <c r="AI5" s="222" t="s">
        <v>183</v>
      </c>
      <c r="AJ5" s="222"/>
      <c r="AK5" s="65"/>
      <c r="AL5" s="222" t="s">
        <v>182</v>
      </c>
      <c r="AM5" s="222"/>
      <c r="AO5" s="222" t="s">
        <v>181</v>
      </c>
      <c r="AP5" s="222"/>
      <c r="AQ5" s="65"/>
      <c r="AR5" s="222" t="s">
        <v>180</v>
      </c>
      <c r="AS5" s="222"/>
      <c r="AU5" s="222" t="s">
        <v>179</v>
      </c>
      <c r="AV5" s="222"/>
      <c r="AW5" s="65"/>
    </row>
    <row r="6" spans="1:49" x14ac:dyDescent="0.25">
      <c r="A6" s="198"/>
      <c r="B6" s="199" t="s">
        <v>178</v>
      </c>
      <c r="C6" s="200"/>
      <c r="D6" s="201"/>
      <c r="E6" s="199" t="s">
        <v>177</v>
      </c>
      <c r="F6" s="200"/>
      <c r="G6" s="65"/>
      <c r="H6" s="199" t="s">
        <v>176</v>
      </c>
      <c r="I6" s="200"/>
      <c r="J6" s="201"/>
      <c r="K6" s="199" t="s">
        <v>175</v>
      </c>
      <c r="L6" s="200"/>
      <c r="M6" s="65"/>
      <c r="N6" s="199" t="s">
        <v>174</v>
      </c>
      <c r="O6" s="200"/>
      <c r="P6" s="201"/>
      <c r="Q6" s="199" t="s">
        <v>103</v>
      </c>
      <c r="R6" s="200"/>
      <c r="S6" s="65"/>
      <c r="T6" s="199" t="s">
        <v>173</v>
      </c>
      <c r="U6" s="200"/>
      <c r="V6" s="201"/>
      <c r="W6" s="199" t="s">
        <v>172</v>
      </c>
      <c r="X6" s="200"/>
      <c r="Y6" s="65"/>
      <c r="Z6" s="199" t="s">
        <v>171</v>
      </c>
      <c r="AA6" s="200"/>
      <c r="AB6" s="201"/>
      <c r="AC6" s="199" t="s">
        <v>106</v>
      </c>
      <c r="AD6" s="200"/>
      <c r="AE6" s="65"/>
      <c r="AF6" s="199" t="s">
        <v>170</v>
      </c>
      <c r="AG6" s="200"/>
      <c r="AH6" s="201"/>
      <c r="AI6" s="199" t="s">
        <v>169</v>
      </c>
      <c r="AJ6" s="200"/>
      <c r="AK6" s="65"/>
      <c r="AL6" s="199" t="s">
        <v>168</v>
      </c>
      <c r="AM6" s="200"/>
      <c r="AN6" s="201"/>
      <c r="AO6" s="199" t="s">
        <v>167</v>
      </c>
      <c r="AP6" s="200"/>
      <c r="AQ6" s="65"/>
      <c r="AR6" s="199" t="s">
        <v>166</v>
      </c>
      <c r="AS6" s="200"/>
      <c r="AT6" s="201"/>
      <c r="AU6" s="199" t="s">
        <v>102</v>
      </c>
      <c r="AV6" s="200"/>
      <c r="AW6" s="65"/>
    </row>
    <row r="7" spans="1:49" x14ac:dyDescent="0.25">
      <c r="A7" s="198"/>
      <c r="B7" s="202">
        <v>3</v>
      </c>
      <c r="C7" s="202"/>
      <c r="D7" s="201"/>
      <c r="E7" s="202">
        <v>0</v>
      </c>
      <c r="F7" s="202"/>
      <c r="G7" s="65"/>
      <c r="H7" s="202">
        <v>0</v>
      </c>
      <c r="I7" s="202"/>
      <c r="J7" s="201"/>
      <c r="K7" s="202">
        <v>3</v>
      </c>
      <c r="L7" s="202"/>
      <c r="M7" s="65"/>
      <c r="N7" s="202">
        <v>3</v>
      </c>
      <c r="O7" s="202"/>
      <c r="P7" s="201"/>
      <c r="Q7" s="202">
        <v>0</v>
      </c>
      <c r="R7" s="202"/>
      <c r="S7" s="65"/>
      <c r="T7" s="202">
        <v>3</v>
      </c>
      <c r="U7" s="202"/>
      <c r="V7" s="201"/>
      <c r="W7" s="202">
        <v>0</v>
      </c>
      <c r="X7" s="202"/>
      <c r="Y7" s="65"/>
      <c r="Z7" s="202">
        <v>3</v>
      </c>
      <c r="AA7" s="202"/>
      <c r="AB7" s="201"/>
      <c r="AC7" s="202">
        <v>0</v>
      </c>
      <c r="AD7" s="202"/>
      <c r="AE7" s="65"/>
      <c r="AF7" s="202">
        <v>2</v>
      </c>
      <c r="AG7" s="202"/>
      <c r="AH7" s="201"/>
      <c r="AI7" s="202">
        <v>3</v>
      </c>
      <c r="AJ7" s="202"/>
      <c r="AK7" s="65"/>
      <c r="AL7" s="202">
        <v>3</v>
      </c>
      <c r="AM7" s="202"/>
      <c r="AN7" s="201"/>
      <c r="AO7" s="202">
        <v>0</v>
      </c>
      <c r="AP7" s="202"/>
      <c r="AQ7" s="65"/>
      <c r="AR7" s="202">
        <v>0</v>
      </c>
      <c r="AS7" s="202"/>
      <c r="AT7" s="201"/>
      <c r="AU7" s="202">
        <v>3</v>
      </c>
      <c r="AV7" s="202"/>
      <c r="AW7" s="65"/>
    </row>
    <row r="8" spans="1:49" x14ac:dyDescent="0.25">
      <c r="A8" s="198"/>
      <c r="B8" s="199" t="s">
        <v>567</v>
      </c>
      <c r="C8" s="200"/>
      <c r="D8" s="66"/>
      <c r="E8" s="199"/>
      <c r="F8" s="200"/>
      <c r="G8" s="65"/>
      <c r="H8" s="199"/>
      <c r="I8" s="200"/>
      <c r="J8" s="66"/>
      <c r="K8" s="199" t="s">
        <v>575</v>
      </c>
      <c r="L8" s="200"/>
      <c r="M8" s="65"/>
      <c r="N8" s="199" t="s">
        <v>565</v>
      </c>
      <c r="O8" s="200"/>
      <c r="P8" s="66"/>
      <c r="Q8" s="199"/>
      <c r="R8" s="200"/>
      <c r="S8" s="65"/>
      <c r="T8" s="199" t="s">
        <v>568</v>
      </c>
      <c r="U8" s="200"/>
      <c r="V8" s="66"/>
      <c r="W8" s="199"/>
      <c r="X8" s="200"/>
      <c r="Y8" s="65"/>
      <c r="Z8" s="199" t="s">
        <v>572</v>
      </c>
      <c r="AA8" s="200"/>
      <c r="AB8" s="66"/>
      <c r="AC8" s="199"/>
      <c r="AD8" s="200"/>
      <c r="AE8" s="65"/>
      <c r="AF8" s="199"/>
      <c r="AG8" s="200"/>
      <c r="AH8" s="66"/>
      <c r="AI8" s="199" t="s">
        <v>576</v>
      </c>
      <c r="AJ8" s="200"/>
      <c r="AK8" s="65"/>
      <c r="AL8" s="199" t="s">
        <v>573</v>
      </c>
      <c r="AM8" s="200"/>
      <c r="AN8" s="66"/>
      <c r="AO8" s="199"/>
      <c r="AP8" s="200"/>
      <c r="AQ8" s="65"/>
      <c r="AR8" s="199"/>
      <c r="AS8" s="200"/>
      <c r="AT8" s="66"/>
      <c r="AU8" s="199" t="s">
        <v>574</v>
      </c>
      <c r="AV8" s="200"/>
      <c r="AW8" s="65"/>
    </row>
    <row r="9" spans="1:49" x14ac:dyDescent="0.25">
      <c r="A9" s="72"/>
      <c r="B9" s="71"/>
      <c r="C9" s="71"/>
      <c r="D9" s="66"/>
      <c r="E9" s="71"/>
      <c r="F9" s="71"/>
      <c r="G9" s="65"/>
      <c r="H9" s="71"/>
      <c r="I9" s="71"/>
      <c r="J9" s="66"/>
      <c r="K9" s="71"/>
      <c r="L9" s="71"/>
      <c r="M9" s="65"/>
      <c r="N9" s="71"/>
      <c r="O9" s="71"/>
      <c r="P9" s="66"/>
      <c r="Q9" s="71"/>
      <c r="R9" s="71"/>
      <c r="S9" s="65"/>
      <c r="T9" s="71"/>
      <c r="U9" s="71"/>
      <c r="V9" s="66"/>
      <c r="W9" s="71"/>
      <c r="X9" s="71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</row>
    <row r="10" spans="1:49" s="69" customFormat="1" ht="18.75" x14ac:dyDescent="0.25">
      <c r="A10" s="70"/>
      <c r="B10" s="223" t="s">
        <v>165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65"/>
      <c r="Z10" s="223" t="s">
        <v>164</v>
      </c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</row>
    <row r="11" spans="1:49" s="69" customFormat="1" ht="18.75" x14ac:dyDescent="0.25">
      <c r="A11" s="70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65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</row>
    <row r="12" spans="1:49" x14ac:dyDescent="0.25">
      <c r="B12" s="65"/>
      <c r="C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</row>
    <row r="13" spans="1:49" s="68" customFormat="1" x14ac:dyDescent="0.25">
      <c r="A13" s="197" t="s">
        <v>163</v>
      </c>
      <c r="B13" s="219" t="s">
        <v>162</v>
      </c>
      <c r="C13" s="220"/>
      <c r="D13" s="220"/>
      <c r="E13" s="220"/>
      <c r="F13" s="221"/>
      <c r="G13" s="67"/>
      <c r="H13" s="219" t="s">
        <v>161</v>
      </c>
      <c r="I13" s="220"/>
      <c r="J13" s="220"/>
      <c r="K13" s="220"/>
      <c r="L13" s="221"/>
      <c r="M13" s="67"/>
      <c r="N13" s="219" t="s">
        <v>160</v>
      </c>
      <c r="O13" s="220"/>
      <c r="P13" s="220"/>
      <c r="Q13" s="220"/>
      <c r="R13" s="221"/>
      <c r="S13" s="67"/>
      <c r="T13" s="219" t="s">
        <v>159</v>
      </c>
      <c r="U13" s="220"/>
      <c r="V13" s="220"/>
      <c r="W13" s="220"/>
      <c r="X13" s="221"/>
      <c r="Y13" s="67"/>
      <c r="Z13" s="219" t="s">
        <v>158</v>
      </c>
      <c r="AA13" s="220"/>
      <c r="AB13" s="220"/>
      <c r="AC13" s="220"/>
      <c r="AD13" s="221"/>
      <c r="AE13" s="67"/>
      <c r="AF13" s="219" t="s">
        <v>157</v>
      </c>
      <c r="AG13" s="220"/>
      <c r="AH13" s="220"/>
      <c r="AI13" s="220"/>
      <c r="AJ13" s="221"/>
      <c r="AK13" s="67"/>
      <c r="AL13" s="219" t="s">
        <v>156</v>
      </c>
      <c r="AM13" s="220"/>
      <c r="AN13" s="220"/>
      <c r="AO13" s="220"/>
      <c r="AP13" s="221"/>
      <c r="AQ13" s="67"/>
      <c r="AR13" s="219" t="s">
        <v>155</v>
      </c>
      <c r="AS13" s="220"/>
      <c r="AT13" s="220"/>
      <c r="AU13" s="220"/>
      <c r="AV13" s="221"/>
      <c r="AW13" s="67"/>
    </row>
    <row r="14" spans="1:49" ht="15" customHeight="1" x14ac:dyDescent="0.25">
      <c r="A14" s="198"/>
      <c r="B14" s="222" t="s">
        <v>154</v>
      </c>
      <c r="C14" s="222"/>
      <c r="E14" s="222" t="s">
        <v>153</v>
      </c>
      <c r="F14" s="222"/>
      <c r="G14" s="65"/>
      <c r="H14" s="222" t="s">
        <v>152</v>
      </c>
      <c r="I14" s="222"/>
      <c r="K14" s="222" t="s">
        <v>151</v>
      </c>
      <c r="L14" s="222"/>
      <c r="M14" s="65"/>
      <c r="N14" s="222" t="s">
        <v>150</v>
      </c>
      <c r="O14" s="222"/>
      <c r="Q14" s="222" t="s">
        <v>149</v>
      </c>
      <c r="R14" s="222"/>
      <c r="S14" s="65"/>
      <c r="T14" s="222" t="s">
        <v>148</v>
      </c>
      <c r="U14" s="222"/>
      <c r="W14" s="222" t="s">
        <v>147</v>
      </c>
      <c r="X14" s="222"/>
      <c r="Y14" s="65"/>
      <c r="Z14" s="222" t="s">
        <v>146</v>
      </c>
      <c r="AA14" s="222"/>
      <c r="AC14" s="222" t="s">
        <v>145</v>
      </c>
      <c r="AD14" s="222"/>
      <c r="AE14" s="65"/>
      <c r="AF14" s="222" t="s">
        <v>144</v>
      </c>
      <c r="AG14" s="222"/>
      <c r="AI14" s="222" t="s">
        <v>143</v>
      </c>
      <c r="AJ14" s="222"/>
      <c r="AK14" s="65"/>
      <c r="AL14" s="222" t="s">
        <v>142</v>
      </c>
      <c r="AM14" s="222"/>
      <c r="AO14" s="222" t="s">
        <v>141</v>
      </c>
      <c r="AP14" s="222"/>
      <c r="AQ14" s="65"/>
      <c r="AR14" s="222" t="s">
        <v>140</v>
      </c>
      <c r="AS14" s="222"/>
      <c r="AU14" s="222" t="s">
        <v>139</v>
      </c>
      <c r="AV14" s="222"/>
      <c r="AW14" s="65"/>
    </row>
    <row r="15" spans="1:49" x14ac:dyDescent="0.25">
      <c r="A15" s="198"/>
      <c r="B15" s="199" t="s">
        <v>178</v>
      </c>
      <c r="C15" s="200"/>
      <c r="D15" s="201"/>
      <c r="E15" s="199" t="s">
        <v>175</v>
      </c>
      <c r="F15" s="200"/>
      <c r="G15" s="65"/>
      <c r="H15" s="199" t="s">
        <v>174</v>
      </c>
      <c r="I15" s="200"/>
      <c r="J15" s="201"/>
      <c r="K15" s="199" t="s">
        <v>173</v>
      </c>
      <c r="L15" s="200"/>
      <c r="M15" s="65"/>
      <c r="N15" s="199" t="s">
        <v>171</v>
      </c>
      <c r="O15" s="200"/>
      <c r="P15" s="201"/>
      <c r="Q15" s="199" t="s">
        <v>169</v>
      </c>
      <c r="R15" s="200"/>
      <c r="S15" s="65"/>
      <c r="T15" s="199" t="s">
        <v>168</v>
      </c>
      <c r="U15" s="200"/>
      <c r="V15" s="201"/>
      <c r="W15" s="199" t="s">
        <v>102</v>
      </c>
      <c r="X15" s="200"/>
      <c r="Y15" s="65"/>
      <c r="Z15" s="199" t="s">
        <v>101</v>
      </c>
      <c r="AA15" s="200"/>
      <c r="AB15" s="201"/>
      <c r="AC15" s="199" t="s">
        <v>176</v>
      </c>
      <c r="AD15" s="200"/>
      <c r="AE15" s="65"/>
      <c r="AF15" s="199" t="s">
        <v>566</v>
      </c>
      <c r="AG15" s="200"/>
      <c r="AH15" s="201"/>
      <c r="AI15" s="199" t="s">
        <v>569</v>
      </c>
      <c r="AJ15" s="200"/>
      <c r="AK15" s="65"/>
      <c r="AL15" s="199" t="s">
        <v>106</v>
      </c>
      <c r="AM15" s="200"/>
      <c r="AN15" s="201"/>
      <c r="AO15" s="199" t="s">
        <v>577</v>
      </c>
      <c r="AP15" s="200"/>
      <c r="AQ15" s="65"/>
      <c r="AR15" s="199" t="s">
        <v>167</v>
      </c>
      <c r="AS15" s="200"/>
      <c r="AT15" s="201"/>
      <c r="AU15" s="199" t="s">
        <v>166</v>
      </c>
      <c r="AV15" s="200"/>
      <c r="AW15" s="65"/>
    </row>
    <row r="16" spans="1:49" x14ac:dyDescent="0.25">
      <c r="A16" s="198"/>
      <c r="B16" s="202">
        <v>3</v>
      </c>
      <c r="C16" s="202"/>
      <c r="D16" s="201"/>
      <c r="E16" s="202">
        <v>0</v>
      </c>
      <c r="F16" s="202"/>
      <c r="G16" s="65"/>
      <c r="H16" s="202">
        <v>3</v>
      </c>
      <c r="I16" s="202"/>
      <c r="J16" s="201"/>
      <c r="K16" s="202">
        <v>0</v>
      </c>
      <c r="L16" s="202"/>
      <c r="M16" s="65"/>
      <c r="N16" s="202">
        <v>3</v>
      </c>
      <c r="O16" s="202"/>
      <c r="P16" s="201"/>
      <c r="Q16" s="202">
        <v>0</v>
      </c>
      <c r="R16" s="202"/>
      <c r="S16" s="65"/>
      <c r="T16" s="202">
        <v>3</v>
      </c>
      <c r="U16" s="202"/>
      <c r="V16" s="201"/>
      <c r="W16" s="202">
        <v>0</v>
      </c>
      <c r="X16" s="202"/>
      <c r="Y16" s="65"/>
      <c r="Z16" s="202">
        <v>3</v>
      </c>
      <c r="AA16" s="202"/>
      <c r="AB16" s="201"/>
      <c r="AC16" s="202">
        <v>0</v>
      </c>
      <c r="AD16" s="202"/>
      <c r="AE16" s="65"/>
      <c r="AF16" s="202">
        <v>3</v>
      </c>
      <c r="AG16" s="202"/>
      <c r="AH16" s="201"/>
      <c r="AI16" s="202">
        <v>2</v>
      </c>
      <c r="AJ16" s="202"/>
      <c r="AK16" s="65"/>
      <c r="AL16" s="202">
        <v>0</v>
      </c>
      <c r="AM16" s="202"/>
      <c r="AN16" s="201"/>
      <c r="AO16" s="202">
        <v>3</v>
      </c>
      <c r="AP16" s="202"/>
      <c r="AQ16" s="65"/>
      <c r="AR16" s="202">
        <v>0</v>
      </c>
      <c r="AS16" s="202"/>
      <c r="AT16" s="201"/>
      <c r="AU16" s="202">
        <v>3</v>
      </c>
      <c r="AV16" s="202"/>
      <c r="AW16" s="65"/>
    </row>
    <row r="17" spans="1:49" x14ac:dyDescent="0.25">
      <c r="A17" s="198"/>
      <c r="B17" s="199" t="s">
        <v>590</v>
      </c>
      <c r="C17" s="200"/>
      <c r="D17" s="66"/>
      <c r="E17" s="199"/>
      <c r="F17" s="200"/>
      <c r="G17" s="65"/>
      <c r="H17" s="199" t="s">
        <v>589</v>
      </c>
      <c r="I17" s="200"/>
      <c r="J17" s="66"/>
      <c r="K17" s="199"/>
      <c r="L17" s="200"/>
      <c r="M17" s="65"/>
      <c r="N17" s="199" t="s">
        <v>596</v>
      </c>
      <c r="O17" s="200"/>
      <c r="P17" s="66"/>
      <c r="Q17" s="199"/>
      <c r="R17" s="200"/>
      <c r="S17" s="65"/>
      <c r="T17" s="199" t="s">
        <v>594</v>
      </c>
      <c r="U17" s="200"/>
      <c r="V17" s="66"/>
      <c r="W17" s="199"/>
      <c r="X17" s="200"/>
      <c r="Y17" s="65"/>
      <c r="Z17" s="199" t="s">
        <v>588</v>
      </c>
      <c r="AA17" s="200"/>
      <c r="AB17" s="66"/>
      <c r="AC17" s="199"/>
      <c r="AD17" s="200"/>
      <c r="AE17" s="65"/>
      <c r="AF17" s="199" t="s">
        <v>592</v>
      </c>
      <c r="AG17" s="200"/>
      <c r="AH17" s="66"/>
      <c r="AI17" s="199"/>
      <c r="AJ17" s="200"/>
      <c r="AK17" s="65"/>
      <c r="AL17" s="199"/>
      <c r="AM17" s="200"/>
      <c r="AN17" s="66"/>
      <c r="AO17" s="199" t="s">
        <v>591</v>
      </c>
      <c r="AP17" s="200"/>
      <c r="AQ17" s="65"/>
      <c r="AR17" s="199"/>
      <c r="AS17" s="200"/>
      <c r="AT17" s="66"/>
      <c r="AU17" s="199" t="s">
        <v>593</v>
      </c>
      <c r="AV17" s="200"/>
      <c r="AW17" s="65"/>
    </row>
    <row r="18" spans="1:49" x14ac:dyDescent="0.25">
      <c r="B18" s="65"/>
      <c r="C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</row>
    <row r="19" spans="1:49" x14ac:dyDescent="0.25">
      <c r="A19" s="205" t="s">
        <v>138</v>
      </c>
      <c r="B19" s="219" t="s">
        <v>137</v>
      </c>
      <c r="C19" s="220"/>
      <c r="D19" s="220"/>
      <c r="E19" s="220"/>
      <c r="F19" s="221"/>
      <c r="G19" s="67"/>
      <c r="H19" s="219" t="s">
        <v>136</v>
      </c>
      <c r="I19" s="220"/>
      <c r="J19" s="220"/>
      <c r="K19" s="220"/>
      <c r="L19" s="221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19" t="s">
        <v>135</v>
      </c>
      <c r="AA19" s="220"/>
      <c r="AB19" s="220"/>
      <c r="AC19" s="220"/>
      <c r="AD19" s="221"/>
      <c r="AE19" s="67"/>
      <c r="AF19" s="219" t="s">
        <v>134</v>
      </c>
      <c r="AG19" s="220"/>
      <c r="AH19" s="220"/>
      <c r="AI19" s="220"/>
      <c r="AJ19" s="221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</row>
    <row r="20" spans="1:49" ht="15" customHeight="1" x14ac:dyDescent="0.25">
      <c r="A20" s="206"/>
      <c r="B20" s="222" t="s">
        <v>133</v>
      </c>
      <c r="C20" s="222"/>
      <c r="E20" s="222" t="s">
        <v>132</v>
      </c>
      <c r="F20" s="222"/>
      <c r="G20" s="65"/>
      <c r="H20" s="222" t="s">
        <v>131</v>
      </c>
      <c r="I20" s="222"/>
      <c r="K20" s="222" t="s">
        <v>130</v>
      </c>
      <c r="L20" s="222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222" t="s">
        <v>129</v>
      </c>
      <c r="AA20" s="222"/>
      <c r="AC20" s="222" t="s">
        <v>128</v>
      </c>
      <c r="AD20" s="222"/>
      <c r="AE20" s="65"/>
      <c r="AF20" s="222" t="s">
        <v>127</v>
      </c>
      <c r="AG20" s="222"/>
      <c r="AI20" s="222" t="s">
        <v>126</v>
      </c>
      <c r="AJ20" s="222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</row>
    <row r="21" spans="1:49" x14ac:dyDescent="0.25">
      <c r="A21" s="206"/>
      <c r="B21" s="199" t="s">
        <v>178</v>
      </c>
      <c r="C21" s="200"/>
      <c r="D21" s="201"/>
      <c r="E21" s="199" t="s">
        <v>174</v>
      </c>
      <c r="F21" s="200"/>
      <c r="G21" s="65"/>
      <c r="H21" s="199" t="s">
        <v>171</v>
      </c>
      <c r="I21" s="200"/>
      <c r="J21" s="201"/>
      <c r="K21" s="199" t="s">
        <v>595</v>
      </c>
      <c r="L21" s="200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199" t="s">
        <v>101</v>
      </c>
      <c r="AA21" s="200"/>
      <c r="AB21" s="201"/>
      <c r="AC21" s="199" t="s">
        <v>566</v>
      </c>
      <c r="AD21" s="200"/>
      <c r="AE21" s="65"/>
      <c r="AF21" s="199" t="s">
        <v>577</v>
      </c>
      <c r="AG21" s="200"/>
      <c r="AH21" s="201"/>
      <c r="AI21" s="199" t="s">
        <v>166</v>
      </c>
      <c r="AJ21" s="200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</row>
    <row r="22" spans="1:49" x14ac:dyDescent="0.25">
      <c r="A22" s="206"/>
      <c r="B22" s="202">
        <v>3</v>
      </c>
      <c r="C22" s="202"/>
      <c r="D22" s="201"/>
      <c r="E22" s="202">
        <v>2</v>
      </c>
      <c r="F22" s="202"/>
      <c r="G22" s="65"/>
      <c r="H22" s="202">
        <v>0</v>
      </c>
      <c r="I22" s="202"/>
      <c r="J22" s="201"/>
      <c r="K22" s="202">
        <v>3</v>
      </c>
      <c r="L22" s="202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202">
        <v>0</v>
      </c>
      <c r="AA22" s="202"/>
      <c r="AB22" s="201"/>
      <c r="AC22" s="202">
        <v>3</v>
      </c>
      <c r="AD22" s="202"/>
      <c r="AE22" s="65"/>
      <c r="AF22" s="202">
        <v>2</v>
      </c>
      <c r="AG22" s="202"/>
      <c r="AH22" s="201"/>
      <c r="AI22" s="202">
        <v>3</v>
      </c>
      <c r="AJ22" s="202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</row>
    <row r="23" spans="1:49" x14ac:dyDescent="0.25">
      <c r="A23" s="206"/>
      <c r="B23" s="199" t="s">
        <v>641</v>
      </c>
      <c r="C23" s="200"/>
      <c r="D23" s="66"/>
      <c r="E23" s="199"/>
      <c r="F23" s="200"/>
      <c r="G23" s="65"/>
      <c r="H23" s="199" t="s">
        <v>637</v>
      </c>
      <c r="I23" s="200"/>
      <c r="J23" s="66"/>
      <c r="K23" s="199"/>
      <c r="L23" s="200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199" t="s">
        <v>638</v>
      </c>
      <c r="AA23" s="200"/>
      <c r="AB23" s="66"/>
      <c r="AC23" s="199"/>
      <c r="AD23" s="200"/>
      <c r="AE23" s="65"/>
      <c r="AF23" s="199" t="s">
        <v>639</v>
      </c>
      <c r="AG23" s="200"/>
      <c r="AH23" s="66"/>
      <c r="AI23" s="199"/>
      <c r="AJ23" s="200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</row>
    <row r="24" spans="1:49" x14ac:dyDescent="0.25">
      <c r="B24" s="65"/>
      <c r="C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</row>
    <row r="25" spans="1:49" x14ac:dyDescent="0.25">
      <c r="A25" s="205" t="s">
        <v>125</v>
      </c>
      <c r="B25" s="219" t="s">
        <v>124</v>
      </c>
      <c r="C25" s="220"/>
      <c r="D25" s="220"/>
      <c r="E25" s="220"/>
      <c r="F25" s="221"/>
      <c r="G25" s="67"/>
      <c r="H25" s="219" t="s">
        <v>123</v>
      </c>
      <c r="I25" s="220"/>
      <c r="J25" s="220"/>
      <c r="K25" s="220"/>
      <c r="L25" s="221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219" t="s">
        <v>122</v>
      </c>
      <c r="AA25" s="220"/>
      <c r="AB25" s="220"/>
      <c r="AC25" s="220"/>
      <c r="AD25" s="221"/>
      <c r="AE25" s="67"/>
      <c r="AF25" s="219" t="s">
        <v>121</v>
      </c>
      <c r="AG25" s="220"/>
      <c r="AH25" s="220"/>
      <c r="AI25" s="220"/>
      <c r="AJ25" s="221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</row>
    <row r="26" spans="1:49" ht="15" customHeight="1" x14ac:dyDescent="0.25">
      <c r="A26" s="206"/>
      <c r="B26" s="222" t="s">
        <v>120</v>
      </c>
      <c r="C26" s="222"/>
      <c r="E26" s="222" t="s">
        <v>119</v>
      </c>
      <c r="F26" s="222"/>
      <c r="G26" s="65"/>
      <c r="H26" s="222" t="s">
        <v>118</v>
      </c>
      <c r="I26" s="222"/>
      <c r="K26" s="222" t="s">
        <v>117</v>
      </c>
      <c r="L26" s="222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222" t="s">
        <v>116</v>
      </c>
      <c r="AA26" s="222"/>
      <c r="AC26" s="222" t="s">
        <v>115</v>
      </c>
      <c r="AD26" s="222"/>
      <c r="AE26" s="65"/>
      <c r="AF26" s="222" t="s">
        <v>114</v>
      </c>
      <c r="AG26" s="222"/>
      <c r="AI26" s="222" t="s">
        <v>113</v>
      </c>
      <c r="AJ26" s="222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</row>
    <row r="27" spans="1:49" x14ac:dyDescent="0.25">
      <c r="A27" s="206"/>
      <c r="B27" s="199" t="s">
        <v>178</v>
      </c>
      <c r="C27" s="200"/>
      <c r="D27" s="201"/>
      <c r="E27" s="199" t="s">
        <v>595</v>
      </c>
      <c r="F27" s="200"/>
      <c r="G27" s="65"/>
      <c r="H27" s="199" t="s">
        <v>174</v>
      </c>
      <c r="I27" s="200"/>
      <c r="J27" s="201"/>
      <c r="K27" s="199" t="s">
        <v>171</v>
      </c>
      <c r="L27" s="200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99" t="s">
        <v>566</v>
      </c>
      <c r="AA27" s="200"/>
      <c r="AB27" s="201"/>
      <c r="AC27" s="199" t="s">
        <v>166</v>
      </c>
      <c r="AD27" s="200"/>
      <c r="AE27" s="65"/>
      <c r="AF27" s="199" t="s">
        <v>101</v>
      </c>
      <c r="AG27" s="200"/>
      <c r="AH27" s="201"/>
      <c r="AI27" s="199" t="s">
        <v>577</v>
      </c>
      <c r="AJ27" s="200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</row>
    <row r="28" spans="1:49" x14ac:dyDescent="0.25">
      <c r="A28" s="206"/>
      <c r="B28" s="202">
        <v>0</v>
      </c>
      <c r="C28" s="202"/>
      <c r="D28" s="201"/>
      <c r="E28" s="202">
        <v>3</v>
      </c>
      <c r="F28" s="202"/>
      <c r="G28" s="65"/>
      <c r="H28" s="202">
        <v>3</v>
      </c>
      <c r="I28" s="202"/>
      <c r="J28" s="201"/>
      <c r="K28" s="202">
        <v>0</v>
      </c>
      <c r="L28" s="202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202">
        <v>1</v>
      </c>
      <c r="AA28" s="202"/>
      <c r="AB28" s="201"/>
      <c r="AC28" s="202">
        <v>3</v>
      </c>
      <c r="AD28" s="202"/>
      <c r="AE28" s="65"/>
      <c r="AF28" s="202">
        <v>3</v>
      </c>
      <c r="AG28" s="202"/>
      <c r="AH28" s="201"/>
      <c r="AI28" s="202">
        <v>1</v>
      </c>
      <c r="AJ28" s="202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</row>
    <row r="29" spans="1:49" x14ac:dyDescent="0.25">
      <c r="A29" s="206"/>
      <c r="B29" s="199"/>
      <c r="C29" s="200"/>
      <c r="D29" s="66"/>
      <c r="E29" s="199"/>
      <c r="F29" s="200"/>
      <c r="G29" s="65"/>
      <c r="H29" s="199"/>
      <c r="I29" s="200"/>
      <c r="J29" s="66"/>
      <c r="K29" s="199"/>
      <c r="L29" s="200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199" t="s">
        <v>650</v>
      </c>
      <c r="AA29" s="200"/>
      <c r="AB29" s="66"/>
      <c r="AC29" s="199"/>
      <c r="AD29" s="200"/>
      <c r="AE29" s="65"/>
      <c r="AF29" s="199" t="s">
        <v>651</v>
      </c>
      <c r="AG29" s="200"/>
      <c r="AH29" s="66"/>
      <c r="AI29" s="199"/>
      <c r="AJ29" s="200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</row>
    <row r="31" spans="1:49" s="137" customFormat="1" x14ac:dyDescent="0.25">
      <c r="B31" s="139" t="s">
        <v>646</v>
      </c>
      <c r="E31" s="138" t="s">
        <v>645</v>
      </c>
      <c r="I31" s="140" t="s">
        <v>647</v>
      </c>
      <c r="K31" s="137" t="s">
        <v>648</v>
      </c>
      <c r="Z31" s="139" t="s">
        <v>646</v>
      </c>
      <c r="AC31" s="138" t="s">
        <v>645</v>
      </c>
      <c r="AF31" s="140" t="s">
        <v>647</v>
      </c>
      <c r="AI31" s="137" t="s">
        <v>648</v>
      </c>
    </row>
  </sheetData>
  <mergeCells count="247">
    <mergeCell ref="AR4:AV4"/>
    <mergeCell ref="AL5:AM5"/>
    <mergeCell ref="AO5:AP5"/>
    <mergeCell ref="AR5:AS5"/>
    <mergeCell ref="AU5:AV5"/>
    <mergeCell ref="AH6:AH7"/>
    <mergeCell ref="AI6:AJ6"/>
    <mergeCell ref="Z7:AA7"/>
    <mergeCell ref="AC7:AD7"/>
    <mergeCell ref="AF7:AG7"/>
    <mergeCell ref="AI7:AJ7"/>
    <mergeCell ref="AT6:AT7"/>
    <mergeCell ref="AU6:AV6"/>
    <mergeCell ref="AL7:AM7"/>
    <mergeCell ref="AO7:AP7"/>
    <mergeCell ref="AR7:AS7"/>
    <mergeCell ref="AU7:AV7"/>
    <mergeCell ref="Z6:AA6"/>
    <mergeCell ref="AR6:AS6"/>
    <mergeCell ref="AN6:AN7"/>
    <mergeCell ref="AO6:AP6"/>
    <mergeCell ref="AB6:AB7"/>
    <mergeCell ref="AC6:AD6"/>
    <mergeCell ref="B1:AV2"/>
    <mergeCell ref="A4:A8"/>
    <mergeCell ref="B4:F4"/>
    <mergeCell ref="H4:L4"/>
    <mergeCell ref="N4:R4"/>
    <mergeCell ref="T4:X4"/>
    <mergeCell ref="Z4:AD4"/>
    <mergeCell ref="AF4:AJ4"/>
    <mergeCell ref="AL4:AP4"/>
    <mergeCell ref="AF5:AG5"/>
    <mergeCell ref="AI5:AJ5"/>
    <mergeCell ref="B5:C5"/>
    <mergeCell ref="E5:F5"/>
    <mergeCell ref="H5:I5"/>
    <mergeCell ref="K5:L5"/>
    <mergeCell ref="N5:O5"/>
    <mergeCell ref="Q5:R5"/>
    <mergeCell ref="AF6:AG6"/>
    <mergeCell ref="K6:L6"/>
    <mergeCell ref="T5:U5"/>
    <mergeCell ref="W5:X5"/>
    <mergeCell ref="Z5:AA5"/>
    <mergeCell ref="AC5:AD5"/>
    <mergeCell ref="AL6:AM6"/>
    <mergeCell ref="V6:V7"/>
    <mergeCell ref="W6:X6"/>
    <mergeCell ref="T7:U7"/>
    <mergeCell ref="W7:X7"/>
    <mergeCell ref="B7:C7"/>
    <mergeCell ref="E7:F7"/>
    <mergeCell ref="H7:I7"/>
    <mergeCell ref="K7:L7"/>
    <mergeCell ref="N7:O7"/>
    <mergeCell ref="Q7:R7"/>
    <mergeCell ref="B6:C6"/>
    <mergeCell ref="D6:D7"/>
    <mergeCell ref="E6:F6"/>
    <mergeCell ref="H6:I6"/>
    <mergeCell ref="J6:J7"/>
    <mergeCell ref="N6:O6"/>
    <mergeCell ref="P6:P7"/>
    <mergeCell ref="Q6:R6"/>
    <mergeCell ref="T6:U6"/>
    <mergeCell ref="AL8:AM8"/>
    <mergeCell ref="AO8:AP8"/>
    <mergeCell ref="AR8:AS8"/>
    <mergeCell ref="AU8:AV8"/>
    <mergeCell ref="B10:X11"/>
    <mergeCell ref="Z10:AV11"/>
    <mergeCell ref="T8:U8"/>
    <mergeCell ref="W8:X8"/>
    <mergeCell ref="Z8:AA8"/>
    <mergeCell ref="AC8:AD8"/>
    <mergeCell ref="AF8:AG8"/>
    <mergeCell ref="AI8:AJ8"/>
    <mergeCell ref="B8:C8"/>
    <mergeCell ref="E8:F8"/>
    <mergeCell ref="H8:I8"/>
    <mergeCell ref="K8:L8"/>
    <mergeCell ref="N8:O8"/>
    <mergeCell ref="Q8:R8"/>
    <mergeCell ref="E15:F15"/>
    <mergeCell ref="H15:I15"/>
    <mergeCell ref="J15:J16"/>
    <mergeCell ref="K15:L15"/>
    <mergeCell ref="N15:O15"/>
    <mergeCell ref="T14:U14"/>
    <mergeCell ref="E16:F16"/>
    <mergeCell ref="H16:I16"/>
    <mergeCell ref="K16:L16"/>
    <mergeCell ref="N16:O16"/>
    <mergeCell ref="A13:A17"/>
    <mergeCell ref="B13:F13"/>
    <mergeCell ref="H13:L13"/>
    <mergeCell ref="N13:R13"/>
    <mergeCell ref="T13:X13"/>
    <mergeCell ref="Z13:AD13"/>
    <mergeCell ref="B14:C14"/>
    <mergeCell ref="E14:F14"/>
    <mergeCell ref="H14:I14"/>
    <mergeCell ref="K14:L14"/>
    <mergeCell ref="N14:O14"/>
    <mergeCell ref="Q14:R14"/>
    <mergeCell ref="W16:X16"/>
    <mergeCell ref="Z16:AA16"/>
    <mergeCell ref="P15:P16"/>
    <mergeCell ref="Q15:R15"/>
    <mergeCell ref="T15:U15"/>
    <mergeCell ref="V15:V16"/>
    <mergeCell ref="Q16:R16"/>
    <mergeCell ref="T16:U16"/>
    <mergeCell ref="B16:C16"/>
    <mergeCell ref="AC14:AD14"/>
    <mergeCell ref="B15:C15"/>
    <mergeCell ref="D15:D16"/>
    <mergeCell ref="AO14:AP14"/>
    <mergeCell ref="AR14:AS14"/>
    <mergeCell ref="AU14:AV14"/>
    <mergeCell ref="AF13:AJ13"/>
    <mergeCell ref="AL13:AP13"/>
    <mergeCell ref="AR13:AV13"/>
    <mergeCell ref="W14:X14"/>
    <mergeCell ref="Z14:AA14"/>
    <mergeCell ref="AI16:AJ16"/>
    <mergeCell ref="AL16:AM16"/>
    <mergeCell ref="W15:X15"/>
    <mergeCell ref="Z15:AA15"/>
    <mergeCell ref="AU15:AV15"/>
    <mergeCell ref="AB15:AB16"/>
    <mergeCell ref="AC15:AD15"/>
    <mergeCell ref="AF15:AG15"/>
    <mergeCell ref="AH15:AH16"/>
    <mergeCell ref="AU16:AV16"/>
    <mergeCell ref="AF14:AG14"/>
    <mergeCell ref="AI14:AJ14"/>
    <mergeCell ref="AL14:AM14"/>
    <mergeCell ref="AN15:AN16"/>
    <mergeCell ref="AO15:AP15"/>
    <mergeCell ref="AR15:AS15"/>
    <mergeCell ref="AT15:AT16"/>
    <mergeCell ref="AI15:AJ15"/>
    <mergeCell ref="AL15:AM15"/>
    <mergeCell ref="AC16:AD16"/>
    <mergeCell ref="AF16:AG16"/>
    <mergeCell ref="AI17:AJ17"/>
    <mergeCell ref="AL17:AM17"/>
    <mergeCell ref="AO16:AP16"/>
    <mergeCell ref="AR16:AS16"/>
    <mergeCell ref="B17:C17"/>
    <mergeCell ref="E17:F17"/>
    <mergeCell ref="H17:I17"/>
    <mergeCell ref="K17:L17"/>
    <mergeCell ref="N17:O17"/>
    <mergeCell ref="AO17:AP17"/>
    <mergeCell ref="AR17:AS17"/>
    <mergeCell ref="AU17:AV17"/>
    <mergeCell ref="H19:L19"/>
    <mergeCell ref="Z19:AD19"/>
    <mergeCell ref="AF19:AJ19"/>
    <mergeCell ref="W17:X17"/>
    <mergeCell ref="Z17:AA17"/>
    <mergeCell ref="AC17:AD17"/>
    <mergeCell ref="AF17:AG17"/>
    <mergeCell ref="Q17:R17"/>
    <mergeCell ref="T17:U17"/>
    <mergeCell ref="H20:I20"/>
    <mergeCell ref="K20:L20"/>
    <mergeCell ref="Z20:AA20"/>
    <mergeCell ref="AC20:AD20"/>
    <mergeCell ref="AF20:AG20"/>
    <mergeCell ref="AI20:AJ20"/>
    <mergeCell ref="B21:C21"/>
    <mergeCell ref="D21:D22"/>
    <mergeCell ref="E21:F21"/>
    <mergeCell ref="H21:I21"/>
    <mergeCell ref="J21:J22"/>
    <mergeCell ref="K21:L21"/>
    <mergeCell ref="B22:C22"/>
    <mergeCell ref="E22:F22"/>
    <mergeCell ref="H22:I22"/>
    <mergeCell ref="K22:L22"/>
    <mergeCell ref="AB21:AB22"/>
    <mergeCell ref="AC21:AD21"/>
    <mergeCell ref="AF21:AG21"/>
    <mergeCell ref="AH21:AH22"/>
    <mergeCell ref="AI21:AJ21"/>
    <mergeCell ref="Z22:AA22"/>
    <mergeCell ref="AC22:AD22"/>
    <mergeCell ref="AF22:AG22"/>
    <mergeCell ref="AI22:AJ22"/>
    <mergeCell ref="AC23:AD23"/>
    <mergeCell ref="A19:A23"/>
    <mergeCell ref="B19:F19"/>
    <mergeCell ref="B20:C20"/>
    <mergeCell ref="E20:F20"/>
    <mergeCell ref="B29:C29"/>
    <mergeCell ref="E29:F29"/>
    <mergeCell ref="Z29:AA29"/>
    <mergeCell ref="AC29:AD29"/>
    <mergeCell ref="Z21:AA21"/>
    <mergeCell ref="B27:C27"/>
    <mergeCell ref="B23:C23"/>
    <mergeCell ref="E23:F23"/>
    <mergeCell ref="H23:I23"/>
    <mergeCell ref="K23:L23"/>
    <mergeCell ref="Z23:AA23"/>
    <mergeCell ref="AF27:AG27"/>
    <mergeCell ref="AF23:AG23"/>
    <mergeCell ref="AI23:AJ23"/>
    <mergeCell ref="A25:A29"/>
    <mergeCell ref="B25:F25"/>
    <mergeCell ref="Z25:AD25"/>
    <mergeCell ref="B26:C26"/>
    <mergeCell ref="AF29:AG29"/>
    <mergeCell ref="AI29:AJ29"/>
    <mergeCell ref="K28:L28"/>
    <mergeCell ref="H29:I29"/>
    <mergeCell ref="K29:L29"/>
    <mergeCell ref="H25:L25"/>
    <mergeCell ref="H26:I26"/>
    <mergeCell ref="K26:L26"/>
    <mergeCell ref="H27:I27"/>
    <mergeCell ref="J27:J28"/>
    <mergeCell ref="AB27:AB28"/>
    <mergeCell ref="AC27:AD27"/>
    <mergeCell ref="B28:C28"/>
    <mergeCell ref="E28:F28"/>
    <mergeCell ref="Z28:AA28"/>
    <mergeCell ref="AC28:AD28"/>
    <mergeCell ref="H28:I28"/>
    <mergeCell ref="K27:L27"/>
    <mergeCell ref="D27:D28"/>
    <mergeCell ref="E27:F27"/>
    <mergeCell ref="AF25:AJ25"/>
    <mergeCell ref="AF26:AG26"/>
    <mergeCell ref="AI26:AJ26"/>
    <mergeCell ref="AH27:AH28"/>
    <mergeCell ref="AI27:AJ27"/>
    <mergeCell ref="AF28:AG28"/>
    <mergeCell ref="AI28:AJ28"/>
    <mergeCell ref="E26:F26"/>
    <mergeCell ref="Z26:AA26"/>
    <mergeCell ref="AC26:AD26"/>
    <mergeCell ref="Z27:AA27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36"/>
  <sheetViews>
    <sheetView zoomScale="50" zoomScaleNormal="50" workbookViewId="0">
      <selection activeCell="AO29" sqref="AO29"/>
    </sheetView>
  </sheetViews>
  <sheetFormatPr defaultRowHeight="15" x14ac:dyDescent="0.25"/>
  <cols>
    <col min="2" max="3" width="9.140625" style="65"/>
    <col min="4" max="4" width="2.85546875" bestFit="1" customWidth="1"/>
    <col min="5" max="9" width="9.140625" style="65"/>
    <col min="10" max="10" width="2.85546875" style="65" bestFit="1" customWidth="1"/>
    <col min="11" max="12" width="9.140625" style="65"/>
    <col min="13" max="13" width="9.140625" style="65" customWidth="1"/>
    <col min="14" max="15" width="9.140625" style="65"/>
    <col min="16" max="16" width="2.85546875" style="65" bestFit="1" customWidth="1"/>
    <col min="17" max="21" width="9.140625" style="65"/>
    <col min="22" max="22" width="2.85546875" style="65" bestFit="1" customWidth="1"/>
    <col min="23" max="27" width="9.140625" style="65"/>
    <col min="28" max="28" width="2.85546875" style="65" bestFit="1" customWidth="1"/>
    <col min="29" max="33" width="9.140625" style="65"/>
    <col min="34" max="34" width="2.85546875" style="65" bestFit="1" customWidth="1"/>
    <col min="35" max="39" width="9.140625" style="65"/>
    <col min="40" max="40" width="2.85546875" style="65" bestFit="1" customWidth="1"/>
    <col min="41" max="45" width="9.140625" style="65"/>
    <col min="46" max="46" width="2.85546875" style="65" bestFit="1" customWidth="1"/>
    <col min="47" max="49" width="9.140625" style="65"/>
  </cols>
  <sheetData>
    <row r="1" spans="1:49" s="73" customFormat="1" ht="26.25" x14ac:dyDescent="0.25">
      <c r="B1" s="196" t="s">
        <v>379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74"/>
    </row>
    <row r="2" spans="1:49" s="73" customFormat="1" ht="26.25" x14ac:dyDescent="0.2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74"/>
    </row>
    <row r="3" spans="1:49" s="68" customFormat="1" x14ac:dyDescent="0.25">
      <c r="A3" s="205" t="s">
        <v>378</v>
      </c>
      <c r="B3" s="234" t="s">
        <v>377</v>
      </c>
      <c r="C3" s="235"/>
      <c r="D3" s="235"/>
      <c r="E3" s="235"/>
      <c r="F3" s="236"/>
      <c r="G3" s="67"/>
      <c r="H3" s="234" t="s">
        <v>376</v>
      </c>
      <c r="I3" s="235"/>
      <c r="J3" s="235"/>
      <c r="K3" s="235"/>
      <c r="L3" s="236"/>
      <c r="M3" s="67"/>
      <c r="N3" s="234" t="s">
        <v>375</v>
      </c>
      <c r="O3" s="235"/>
      <c r="P3" s="235"/>
      <c r="Q3" s="235"/>
      <c r="R3" s="236"/>
      <c r="S3" s="67"/>
      <c r="T3" s="234" t="s">
        <v>374</v>
      </c>
      <c r="U3" s="235"/>
      <c r="V3" s="235"/>
      <c r="W3" s="235"/>
      <c r="X3" s="236"/>
      <c r="Y3" s="67"/>
      <c r="Z3" s="234" t="s">
        <v>373</v>
      </c>
      <c r="AA3" s="235"/>
      <c r="AB3" s="235"/>
      <c r="AC3" s="235"/>
      <c r="AD3" s="236"/>
      <c r="AE3" s="67"/>
      <c r="AF3" s="234" t="s">
        <v>372</v>
      </c>
      <c r="AG3" s="235"/>
      <c r="AH3" s="235"/>
      <c r="AI3" s="235"/>
      <c r="AJ3" s="236"/>
      <c r="AK3" s="67"/>
      <c r="AL3" s="234" t="s">
        <v>371</v>
      </c>
      <c r="AM3" s="235"/>
      <c r="AN3" s="235"/>
      <c r="AO3" s="235"/>
      <c r="AP3" s="236"/>
      <c r="AQ3" s="67"/>
      <c r="AR3" s="234" t="s">
        <v>370</v>
      </c>
      <c r="AS3" s="235"/>
      <c r="AT3" s="235"/>
      <c r="AU3" s="235"/>
      <c r="AV3" s="236"/>
      <c r="AW3" s="67"/>
    </row>
    <row r="4" spans="1:49" ht="15" customHeight="1" x14ac:dyDescent="0.25">
      <c r="A4" s="206"/>
      <c r="B4" s="237" t="s">
        <v>368</v>
      </c>
      <c r="C4" s="237"/>
      <c r="E4" s="237" t="s">
        <v>328</v>
      </c>
      <c r="F4" s="237"/>
      <c r="H4" s="233" t="s">
        <v>326</v>
      </c>
      <c r="I4" s="233"/>
      <c r="K4" s="233" t="s">
        <v>369</v>
      </c>
      <c r="L4" s="233"/>
      <c r="N4" s="233" t="s">
        <v>367</v>
      </c>
      <c r="O4" s="233"/>
      <c r="Q4" s="233" t="s">
        <v>369</v>
      </c>
      <c r="R4" s="233"/>
      <c r="T4" s="233" t="s">
        <v>329</v>
      </c>
      <c r="U4" s="233"/>
      <c r="W4" s="233" t="s">
        <v>368</v>
      </c>
      <c r="X4" s="233"/>
      <c r="Z4" s="233" t="s">
        <v>328</v>
      </c>
      <c r="AA4" s="233"/>
      <c r="AC4" s="233" t="s">
        <v>326</v>
      </c>
      <c r="AD4" s="233"/>
      <c r="AF4" s="233" t="s">
        <v>367</v>
      </c>
      <c r="AG4" s="233"/>
      <c r="AI4" s="233" t="s">
        <v>326</v>
      </c>
      <c r="AJ4" s="233"/>
      <c r="AL4" s="233" t="s">
        <v>324</v>
      </c>
      <c r="AM4" s="233"/>
      <c r="AO4" s="233" t="s">
        <v>368</v>
      </c>
      <c r="AP4" s="233"/>
      <c r="AR4" s="233" t="s">
        <v>367</v>
      </c>
      <c r="AS4" s="233"/>
      <c r="AU4" s="233" t="s">
        <v>323</v>
      </c>
      <c r="AV4" s="233"/>
    </row>
    <row r="5" spans="1:49" x14ac:dyDescent="0.25">
      <c r="A5" s="206"/>
      <c r="B5" s="75" t="s">
        <v>366</v>
      </c>
      <c r="C5" s="75" t="s">
        <v>321</v>
      </c>
      <c r="D5" s="201" t="s">
        <v>291</v>
      </c>
      <c r="E5" s="75" t="s">
        <v>604</v>
      </c>
      <c r="F5" s="75" t="s">
        <v>365</v>
      </c>
      <c r="H5" s="75" t="s">
        <v>349</v>
      </c>
      <c r="I5" s="75" t="s">
        <v>364</v>
      </c>
      <c r="J5" s="201" t="s">
        <v>291</v>
      </c>
      <c r="K5" s="75" t="s">
        <v>363</v>
      </c>
      <c r="L5" s="79" t="s">
        <v>362</v>
      </c>
      <c r="N5" s="75" t="s">
        <v>361</v>
      </c>
      <c r="O5" s="75" t="s">
        <v>360</v>
      </c>
      <c r="P5" s="201" t="s">
        <v>291</v>
      </c>
      <c r="Q5" s="75" t="s">
        <v>359</v>
      </c>
      <c r="R5" s="75" t="s">
        <v>358</v>
      </c>
      <c r="T5" s="75" t="s">
        <v>357</v>
      </c>
      <c r="U5" s="75" t="s">
        <v>356</v>
      </c>
      <c r="V5" s="201" t="s">
        <v>291</v>
      </c>
      <c r="W5" s="75" t="s">
        <v>355</v>
      </c>
      <c r="X5" s="75" t="s">
        <v>354</v>
      </c>
      <c r="Z5" s="75" t="s">
        <v>353</v>
      </c>
      <c r="AA5" s="75" t="s">
        <v>352</v>
      </c>
      <c r="AB5" s="201" t="s">
        <v>291</v>
      </c>
      <c r="AC5" s="75" t="s">
        <v>351</v>
      </c>
      <c r="AD5" s="75" t="s">
        <v>350</v>
      </c>
      <c r="AF5" s="75" t="s">
        <v>349</v>
      </c>
      <c r="AG5" s="75" t="s">
        <v>348</v>
      </c>
      <c r="AH5" s="201" t="s">
        <v>291</v>
      </c>
      <c r="AI5" s="75" t="s">
        <v>347</v>
      </c>
      <c r="AJ5" s="75" t="s">
        <v>346</v>
      </c>
      <c r="AL5" s="75" t="s">
        <v>345</v>
      </c>
      <c r="AM5" s="75" t="s">
        <v>344</v>
      </c>
      <c r="AN5" s="201"/>
      <c r="AO5" s="75" t="s">
        <v>343</v>
      </c>
      <c r="AP5" s="75" t="s">
        <v>342</v>
      </c>
      <c r="AR5" s="75" t="s">
        <v>341</v>
      </c>
      <c r="AS5" s="75" t="s">
        <v>340</v>
      </c>
      <c r="AT5" s="201" t="s">
        <v>291</v>
      </c>
      <c r="AU5" s="75" t="s">
        <v>339</v>
      </c>
      <c r="AV5" s="75" t="s">
        <v>338</v>
      </c>
    </row>
    <row r="6" spans="1:49" x14ac:dyDescent="0.25">
      <c r="A6" s="206"/>
      <c r="B6" s="202">
        <v>1</v>
      </c>
      <c r="C6" s="202"/>
      <c r="D6" s="201"/>
      <c r="E6" s="202">
        <v>2</v>
      </c>
      <c r="F6" s="202"/>
      <c r="H6" s="202">
        <v>2</v>
      </c>
      <c r="I6" s="202"/>
      <c r="J6" s="201"/>
      <c r="K6" s="202">
        <v>0</v>
      </c>
      <c r="L6" s="202"/>
      <c r="N6" s="202">
        <v>0</v>
      </c>
      <c r="O6" s="202"/>
      <c r="P6" s="201"/>
      <c r="Q6" s="202">
        <v>2</v>
      </c>
      <c r="R6" s="202"/>
      <c r="T6" s="202">
        <v>2</v>
      </c>
      <c r="U6" s="202"/>
      <c r="V6" s="201"/>
      <c r="W6" s="202">
        <v>0</v>
      </c>
      <c r="X6" s="202"/>
      <c r="Z6" s="202">
        <v>3</v>
      </c>
      <c r="AA6" s="202"/>
      <c r="AB6" s="201"/>
      <c r="AC6" s="202">
        <v>0</v>
      </c>
      <c r="AD6" s="202"/>
      <c r="AF6" s="202">
        <v>0</v>
      </c>
      <c r="AG6" s="202"/>
      <c r="AH6" s="201"/>
      <c r="AI6" s="202">
        <v>2</v>
      </c>
      <c r="AJ6" s="202"/>
      <c r="AL6" s="202">
        <v>1</v>
      </c>
      <c r="AM6" s="202"/>
      <c r="AN6" s="201"/>
      <c r="AO6" s="202">
        <v>2</v>
      </c>
      <c r="AP6" s="202"/>
      <c r="AR6" s="202">
        <v>2</v>
      </c>
      <c r="AS6" s="202"/>
      <c r="AT6" s="201"/>
      <c r="AU6" s="202">
        <v>0</v>
      </c>
      <c r="AV6" s="202"/>
    </row>
    <row r="7" spans="1:49" x14ac:dyDescent="0.25">
      <c r="A7" s="206"/>
      <c r="B7" s="199"/>
      <c r="C7" s="200"/>
      <c r="D7" s="66"/>
      <c r="E7" s="199" t="s">
        <v>597</v>
      </c>
      <c r="F7" s="200"/>
      <c r="H7" s="199" t="s">
        <v>601</v>
      </c>
      <c r="I7" s="200"/>
      <c r="J7" s="66"/>
      <c r="K7" s="199"/>
      <c r="L7" s="200"/>
      <c r="N7" s="199"/>
      <c r="O7" s="200"/>
      <c r="P7" s="66"/>
      <c r="Q7" s="199" t="s">
        <v>599</v>
      </c>
      <c r="R7" s="200"/>
      <c r="T7" s="199" t="s">
        <v>598</v>
      </c>
      <c r="U7" s="200"/>
      <c r="V7" s="66"/>
      <c r="W7" s="199"/>
      <c r="X7" s="200"/>
      <c r="Z7" s="199" t="s">
        <v>600</v>
      </c>
      <c r="AA7" s="200"/>
      <c r="AB7" s="66"/>
      <c r="AC7" s="199"/>
      <c r="AD7" s="200"/>
      <c r="AF7" s="199"/>
      <c r="AG7" s="200"/>
      <c r="AH7" s="66"/>
      <c r="AI7" s="199" t="s">
        <v>602</v>
      </c>
      <c r="AJ7" s="200"/>
      <c r="AL7" s="199" t="s">
        <v>603</v>
      </c>
      <c r="AM7" s="200"/>
      <c r="AN7" s="66"/>
      <c r="AO7" s="199"/>
      <c r="AP7" s="200"/>
      <c r="AR7" s="199" t="s">
        <v>602</v>
      </c>
      <c r="AS7" s="200"/>
      <c r="AT7" s="66"/>
      <c r="AU7" s="199"/>
      <c r="AV7" s="200"/>
    </row>
    <row r="8" spans="1:49" x14ac:dyDescent="0.25">
      <c r="A8" s="72"/>
      <c r="B8" s="71"/>
      <c r="C8" s="71"/>
      <c r="D8" s="66"/>
      <c r="E8" s="71"/>
      <c r="F8" s="71"/>
      <c r="H8" s="71"/>
      <c r="I8" s="71"/>
      <c r="J8" s="66"/>
      <c r="K8" s="71"/>
      <c r="L8" s="71"/>
      <c r="N8" s="71"/>
      <c r="O8" s="71"/>
      <c r="P8" s="66"/>
      <c r="Q8" s="71"/>
      <c r="R8" s="71"/>
      <c r="T8" s="71"/>
      <c r="U8" s="71"/>
      <c r="V8" s="66"/>
      <c r="W8" s="71"/>
      <c r="X8" s="71"/>
      <c r="Z8" s="71"/>
      <c r="AA8" s="71"/>
      <c r="AB8" s="66"/>
      <c r="AC8" s="71"/>
      <c r="AD8" s="71"/>
      <c r="AF8" s="71"/>
      <c r="AG8" s="71"/>
      <c r="AH8" s="66"/>
      <c r="AI8" s="71"/>
      <c r="AJ8" s="71"/>
      <c r="AL8" s="71"/>
      <c r="AM8" s="71"/>
      <c r="AN8" s="66"/>
      <c r="AO8" s="71"/>
      <c r="AP8" s="71"/>
      <c r="AR8" s="71"/>
      <c r="AS8" s="71"/>
      <c r="AT8" s="66"/>
      <c r="AU8" s="71"/>
      <c r="AV8" s="71"/>
    </row>
    <row r="9" spans="1:49" s="68" customFormat="1" x14ac:dyDescent="0.25">
      <c r="A9" s="197" t="s">
        <v>203</v>
      </c>
      <c r="B9" s="234" t="s">
        <v>337</v>
      </c>
      <c r="C9" s="235"/>
      <c r="D9" s="235"/>
      <c r="E9" s="235"/>
      <c r="F9" s="236"/>
      <c r="G9" s="67"/>
      <c r="H9" s="234" t="s">
        <v>336</v>
      </c>
      <c r="I9" s="235"/>
      <c r="J9" s="235"/>
      <c r="K9" s="235"/>
      <c r="L9" s="236"/>
      <c r="M9" s="67"/>
      <c r="N9" s="234" t="s">
        <v>335</v>
      </c>
      <c r="O9" s="235"/>
      <c r="P9" s="235"/>
      <c r="Q9" s="235"/>
      <c r="R9" s="236"/>
      <c r="S9" s="67"/>
      <c r="T9" s="234" t="s">
        <v>334</v>
      </c>
      <c r="U9" s="235"/>
      <c r="V9" s="235"/>
      <c r="W9" s="235"/>
      <c r="X9" s="236"/>
      <c r="Y9" s="67"/>
      <c r="Z9" s="234" t="s">
        <v>333</v>
      </c>
      <c r="AA9" s="235"/>
      <c r="AB9" s="235"/>
      <c r="AC9" s="235"/>
      <c r="AD9" s="236"/>
      <c r="AE9" s="67"/>
      <c r="AF9" s="234" t="s">
        <v>332</v>
      </c>
      <c r="AG9" s="235"/>
      <c r="AH9" s="235"/>
      <c r="AI9" s="235"/>
      <c r="AJ9" s="236"/>
      <c r="AK9" s="67"/>
      <c r="AL9" s="234" t="s">
        <v>331</v>
      </c>
      <c r="AM9" s="235"/>
      <c r="AN9" s="235"/>
      <c r="AO9" s="235"/>
      <c r="AP9" s="236"/>
      <c r="AQ9" s="67"/>
      <c r="AR9" s="234" t="s">
        <v>330</v>
      </c>
      <c r="AS9" s="235"/>
      <c r="AT9" s="235"/>
      <c r="AU9" s="235"/>
      <c r="AV9" s="236"/>
      <c r="AW9" s="67"/>
    </row>
    <row r="10" spans="1:49" ht="15" customHeight="1" x14ac:dyDescent="0.25">
      <c r="A10" s="198"/>
      <c r="B10" s="233" t="s">
        <v>329</v>
      </c>
      <c r="C10" s="233"/>
      <c r="E10" s="237" t="s">
        <v>328</v>
      </c>
      <c r="F10" s="237"/>
      <c r="H10" s="233" t="s">
        <v>328</v>
      </c>
      <c r="I10" s="233"/>
      <c r="K10" s="233" t="s">
        <v>326</v>
      </c>
      <c r="L10" s="233"/>
      <c r="N10" s="238" t="s">
        <v>327</v>
      </c>
      <c r="O10" s="238"/>
      <c r="Q10" s="233" t="s">
        <v>369</v>
      </c>
      <c r="R10" s="233"/>
      <c r="T10" s="233" t="s">
        <v>326</v>
      </c>
      <c r="U10" s="233"/>
      <c r="W10" s="233" t="s">
        <v>329</v>
      </c>
      <c r="X10" s="233"/>
      <c r="Z10" s="233" t="s">
        <v>324</v>
      </c>
      <c r="AA10" s="233"/>
      <c r="AC10" s="233" t="s">
        <v>328</v>
      </c>
      <c r="AD10" s="233"/>
      <c r="AF10" s="233" t="s">
        <v>325</v>
      </c>
      <c r="AG10" s="233"/>
      <c r="AI10" s="233" t="s">
        <v>326</v>
      </c>
      <c r="AJ10" s="233"/>
      <c r="AL10" s="233" t="s">
        <v>324</v>
      </c>
      <c r="AM10" s="233"/>
      <c r="AO10" s="233" t="s">
        <v>368</v>
      </c>
      <c r="AP10" s="233"/>
      <c r="AR10" s="233" t="s">
        <v>323</v>
      </c>
      <c r="AS10" s="233"/>
      <c r="AU10" s="233" t="s">
        <v>367</v>
      </c>
      <c r="AV10" s="233"/>
    </row>
    <row r="11" spans="1:49" x14ac:dyDescent="0.25">
      <c r="A11" s="198"/>
      <c r="B11" s="79" t="s">
        <v>322</v>
      </c>
      <c r="C11" s="79" t="s">
        <v>321</v>
      </c>
      <c r="D11" s="201" t="s">
        <v>291</v>
      </c>
      <c r="E11" s="75" t="s">
        <v>604</v>
      </c>
      <c r="F11" s="75" t="s">
        <v>365</v>
      </c>
      <c r="H11" s="75" t="s">
        <v>314</v>
      </c>
      <c r="I11" s="75" t="s">
        <v>320</v>
      </c>
      <c r="J11" s="201" t="s">
        <v>291</v>
      </c>
      <c r="K11" s="75" t="s">
        <v>349</v>
      </c>
      <c r="L11" s="75" t="s">
        <v>364</v>
      </c>
      <c r="N11" s="135" t="s">
        <v>319</v>
      </c>
      <c r="O11" s="135" t="s">
        <v>317</v>
      </c>
      <c r="P11" s="201" t="s">
        <v>291</v>
      </c>
      <c r="Q11" s="75" t="s">
        <v>359</v>
      </c>
      <c r="R11" s="75" t="s">
        <v>608</v>
      </c>
      <c r="T11" s="75" t="s">
        <v>318</v>
      </c>
      <c r="U11" s="75" t="s">
        <v>317</v>
      </c>
      <c r="V11" s="201" t="s">
        <v>291</v>
      </c>
      <c r="W11" s="75" t="s">
        <v>357</v>
      </c>
      <c r="X11" s="75" t="s">
        <v>356</v>
      </c>
      <c r="Z11" s="75" t="s">
        <v>316</v>
      </c>
      <c r="AA11" s="75" t="s">
        <v>315</v>
      </c>
      <c r="AB11" s="201" t="s">
        <v>291</v>
      </c>
      <c r="AC11" s="75" t="s">
        <v>353</v>
      </c>
      <c r="AD11" s="75" t="s">
        <v>352</v>
      </c>
      <c r="AF11" s="75" t="s">
        <v>314</v>
      </c>
      <c r="AG11" s="75" t="s">
        <v>313</v>
      </c>
      <c r="AH11" s="201"/>
      <c r="AI11" s="136" t="s">
        <v>347</v>
      </c>
      <c r="AJ11" s="136" t="s">
        <v>346</v>
      </c>
      <c r="AL11" s="75" t="s">
        <v>312</v>
      </c>
      <c r="AM11" s="75" t="s">
        <v>311</v>
      </c>
      <c r="AN11" s="201" t="s">
        <v>291</v>
      </c>
      <c r="AO11" s="75" t="s">
        <v>343</v>
      </c>
      <c r="AP11" s="75" t="s">
        <v>342</v>
      </c>
      <c r="AR11" s="79" t="s">
        <v>310</v>
      </c>
      <c r="AS11" s="75" t="s">
        <v>309</v>
      </c>
      <c r="AT11" s="201" t="s">
        <v>291</v>
      </c>
      <c r="AU11" s="75" t="s">
        <v>341</v>
      </c>
      <c r="AV11" s="75" t="s">
        <v>340</v>
      </c>
    </row>
    <row r="12" spans="1:49" x14ac:dyDescent="0.25">
      <c r="A12" s="198"/>
      <c r="B12" s="202">
        <v>2</v>
      </c>
      <c r="C12" s="202"/>
      <c r="D12" s="201"/>
      <c r="E12" s="202">
        <v>0</v>
      </c>
      <c r="F12" s="202"/>
      <c r="H12" s="202">
        <v>2</v>
      </c>
      <c r="I12" s="202"/>
      <c r="J12" s="201"/>
      <c r="K12" s="202">
        <v>0</v>
      </c>
      <c r="L12" s="202"/>
      <c r="N12" s="202">
        <v>2</v>
      </c>
      <c r="O12" s="202"/>
      <c r="P12" s="201"/>
      <c r="Q12" s="202">
        <v>0</v>
      </c>
      <c r="R12" s="202"/>
      <c r="T12" s="202">
        <v>0</v>
      </c>
      <c r="U12" s="202"/>
      <c r="V12" s="201"/>
      <c r="W12" s="202">
        <v>2</v>
      </c>
      <c r="X12" s="202"/>
      <c r="Z12" s="202">
        <v>2</v>
      </c>
      <c r="AA12" s="202"/>
      <c r="AB12" s="201"/>
      <c r="AC12" s="202">
        <v>0</v>
      </c>
      <c r="AD12" s="202"/>
      <c r="AF12" s="202">
        <v>2</v>
      </c>
      <c r="AG12" s="202"/>
      <c r="AH12" s="201"/>
      <c r="AI12" s="202">
        <v>0</v>
      </c>
      <c r="AJ12" s="202"/>
      <c r="AL12" s="202">
        <v>2</v>
      </c>
      <c r="AM12" s="202"/>
      <c r="AN12" s="201"/>
      <c r="AO12" s="202">
        <v>0</v>
      </c>
      <c r="AP12" s="202"/>
      <c r="AR12" s="202">
        <v>2</v>
      </c>
      <c r="AS12" s="202"/>
      <c r="AT12" s="201"/>
      <c r="AU12" s="202">
        <v>0</v>
      </c>
      <c r="AV12" s="202"/>
    </row>
    <row r="13" spans="1:49" x14ac:dyDescent="0.25">
      <c r="A13" s="198"/>
      <c r="B13" s="199" t="s">
        <v>605</v>
      </c>
      <c r="C13" s="200"/>
      <c r="D13" s="66"/>
      <c r="E13" s="199"/>
      <c r="F13" s="200"/>
      <c r="H13" s="199" t="s">
        <v>621</v>
      </c>
      <c r="I13" s="200"/>
      <c r="J13" s="66"/>
      <c r="K13" s="199"/>
      <c r="L13" s="200"/>
      <c r="N13" s="199" t="s">
        <v>625</v>
      </c>
      <c r="O13" s="200"/>
      <c r="P13" s="66"/>
      <c r="Q13" s="199"/>
      <c r="R13" s="200"/>
      <c r="T13" s="199" t="s">
        <v>606</v>
      </c>
      <c r="U13" s="200"/>
      <c r="V13" s="66"/>
      <c r="W13" s="199"/>
      <c r="X13" s="200"/>
      <c r="Z13" s="199" t="s">
        <v>607</v>
      </c>
      <c r="AA13" s="200"/>
      <c r="AB13" s="66"/>
      <c r="AC13" s="199"/>
      <c r="AD13" s="200"/>
      <c r="AF13" s="199" t="s">
        <v>609</v>
      </c>
      <c r="AG13" s="200"/>
      <c r="AH13" s="66"/>
      <c r="AI13" s="199"/>
      <c r="AJ13" s="200"/>
      <c r="AL13" s="239" t="s">
        <v>628</v>
      </c>
      <c r="AM13" s="200"/>
      <c r="AN13" s="66"/>
      <c r="AO13" s="199"/>
      <c r="AP13" s="200"/>
      <c r="AR13" s="199" t="s">
        <v>618</v>
      </c>
      <c r="AS13" s="200"/>
      <c r="AT13" s="66"/>
      <c r="AU13" s="199"/>
      <c r="AV13" s="200"/>
    </row>
    <row r="14" spans="1:49" x14ac:dyDescent="0.25">
      <c r="A14" s="72"/>
      <c r="B14" s="71"/>
      <c r="C14" s="71"/>
      <c r="D14" s="66"/>
      <c r="E14" s="71"/>
      <c r="F14" s="71"/>
      <c r="H14" s="71"/>
      <c r="I14" s="71"/>
      <c r="J14" s="66"/>
      <c r="K14" s="71"/>
      <c r="L14" s="71"/>
      <c r="N14" s="71"/>
      <c r="O14" s="71"/>
      <c r="P14" s="66"/>
      <c r="Q14" s="71"/>
      <c r="R14" s="71"/>
      <c r="T14" s="71"/>
      <c r="U14" s="71"/>
      <c r="V14" s="66"/>
      <c r="W14" s="71"/>
      <c r="X14" s="71"/>
    </row>
    <row r="15" spans="1:49" s="69" customFormat="1" ht="18.75" x14ac:dyDescent="0.25">
      <c r="A15" s="70"/>
      <c r="B15" s="245" t="s">
        <v>308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65"/>
      <c r="Z15" s="247" t="s">
        <v>164</v>
      </c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</row>
    <row r="16" spans="1:49" s="69" customFormat="1" ht="18.75" x14ac:dyDescent="0.25">
      <c r="A16" s="70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65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</row>
    <row r="18" spans="1:49" s="68" customFormat="1" x14ac:dyDescent="0.25">
      <c r="A18" s="197" t="s">
        <v>163</v>
      </c>
      <c r="B18" s="234" t="s">
        <v>307</v>
      </c>
      <c r="C18" s="235"/>
      <c r="D18" s="235"/>
      <c r="E18" s="235"/>
      <c r="F18" s="236"/>
      <c r="G18" s="67"/>
      <c r="H18" s="234" t="s">
        <v>306</v>
      </c>
      <c r="I18" s="235"/>
      <c r="J18" s="235"/>
      <c r="K18" s="235"/>
      <c r="L18" s="236"/>
      <c r="M18" s="67"/>
      <c r="N18" s="234" t="s">
        <v>305</v>
      </c>
      <c r="O18" s="235"/>
      <c r="P18" s="235"/>
      <c r="Q18" s="235"/>
      <c r="R18" s="236"/>
      <c r="S18" s="67"/>
      <c r="T18" s="234" t="s">
        <v>304</v>
      </c>
      <c r="U18" s="235"/>
      <c r="V18" s="235"/>
      <c r="W18" s="235"/>
      <c r="X18" s="236"/>
      <c r="Y18" s="67"/>
      <c r="Z18" s="240" t="s">
        <v>303</v>
      </c>
      <c r="AA18" s="241"/>
      <c r="AB18" s="241"/>
      <c r="AC18" s="241"/>
      <c r="AD18" s="242"/>
      <c r="AE18" s="67"/>
      <c r="AF18" s="240" t="s">
        <v>302</v>
      </c>
      <c r="AG18" s="241"/>
      <c r="AH18" s="241"/>
      <c r="AI18" s="241"/>
      <c r="AJ18" s="242"/>
      <c r="AK18" s="67"/>
      <c r="AL18" s="240" t="s">
        <v>301</v>
      </c>
      <c r="AM18" s="241"/>
      <c r="AN18" s="241"/>
      <c r="AO18" s="241"/>
      <c r="AP18" s="242"/>
      <c r="AQ18" s="67"/>
      <c r="AR18" s="240" t="s">
        <v>300</v>
      </c>
      <c r="AS18" s="241"/>
      <c r="AT18" s="241"/>
      <c r="AU18" s="241"/>
      <c r="AV18" s="242"/>
      <c r="AW18" s="67"/>
    </row>
    <row r="19" spans="1:49" ht="15" customHeight="1" x14ac:dyDescent="0.25">
      <c r="A19" s="198"/>
      <c r="B19" s="233" t="s">
        <v>329</v>
      </c>
      <c r="C19" s="233"/>
      <c r="E19" s="233" t="s">
        <v>617</v>
      </c>
      <c r="F19" s="233"/>
      <c r="H19" s="233" t="s">
        <v>615</v>
      </c>
      <c r="I19" s="233"/>
      <c r="K19" s="233" t="s">
        <v>329</v>
      </c>
      <c r="L19" s="233"/>
      <c r="N19" s="233" t="s">
        <v>615</v>
      </c>
      <c r="O19" s="233"/>
      <c r="Q19" s="233" t="s">
        <v>612</v>
      </c>
      <c r="R19" s="233"/>
      <c r="T19" s="233" t="s">
        <v>632</v>
      </c>
      <c r="U19" s="233"/>
      <c r="W19" s="233" t="s">
        <v>323</v>
      </c>
      <c r="X19" s="233"/>
      <c r="Z19" s="243" t="s">
        <v>328</v>
      </c>
      <c r="AA19" s="243"/>
      <c r="AB19" s="78"/>
      <c r="AC19" s="244" t="s">
        <v>623</v>
      </c>
      <c r="AD19" s="244"/>
      <c r="AE19" s="67"/>
      <c r="AF19" s="244" t="s">
        <v>626</v>
      </c>
      <c r="AG19" s="244"/>
      <c r="AH19" s="77"/>
      <c r="AI19" s="244" t="s">
        <v>326</v>
      </c>
      <c r="AJ19" s="244"/>
      <c r="AK19" s="67"/>
      <c r="AL19" s="244" t="s">
        <v>617</v>
      </c>
      <c r="AM19" s="244"/>
      <c r="AN19" s="77"/>
      <c r="AO19" s="244" t="s">
        <v>326</v>
      </c>
      <c r="AP19" s="244"/>
      <c r="AQ19" s="67"/>
      <c r="AR19" s="244" t="s">
        <v>631</v>
      </c>
      <c r="AS19" s="244"/>
      <c r="AT19" s="77"/>
      <c r="AU19" s="244" t="s">
        <v>622</v>
      </c>
      <c r="AV19" s="244"/>
    </row>
    <row r="20" spans="1:49" x14ac:dyDescent="0.25">
      <c r="A20" s="198"/>
      <c r="B20" s="79" t="s">
        <v>322</v>
      </c>
      <c r="C20" s="79" t="s">
        <v>321</v>
      </c>
      <c r="D20" s="201" t="s">
        <v>291</v>
      </c>
      <c r="E20" s="75" t="s">
        <v>314</v>
      </c>
      <c r="F20" s="75" t="s">
        <v>585</v>
      </c>
      <c r="H20" s="141"/>
      <c r="I20" s="141"/>
      <c r="J20" s="201" t="s">
        <v>291</v>
      </c>
      <c r="K20" s="75" t="s">
        <v>357</v>
      </c>
      <c r="L20" s="75" t="s">
        <v>356</v>
      </c>
      <c r="N20" s="75" t="s">
        <v>613</v>
      </c>
      <c r="O20" s="75" t="s">
        <v>614</v>
      </c>
      <c r="P20" s="201" t="s">
        <v>291</v>
      </c>
      <c r="Q20" s="75" t="s">
        <v>610</v>
      </c>
      <c r="R20" s="75" t="s">
        <v>611</v>
      </c>
      <c r="T20" s="75" t="s">
        <v>312</v>
      </c>
      <c r="U20" s="75" t="s">
        <v>633</v>
      </c>
      <c r="V20" s="201" t="s">
        <v>291</v>
      </c>
      <c r="W20" s="75" t="s">
        <v>619</v>
      </c>
      <c r="X20" s="75" t="s">
        <v>309</v>
      </c>
      <c r="Z20" s="76" t="s">
        <v>604</v>
      </c>
      <c r="AA20" s="76" t="s">
        <v>365</v>
      </c>
      <c r="AB20" s="201" t="s">
        <v>291</v>
      </c>
      <c r="AC20" s="75" t="s">
        <v>349</v>
      </c>
      <c r="AD20" s="75" t="s">
        <v>624</v>
      </c>
      <c r="AF20" s="135" t="s">
        <v>359</v>
      </c>
      <c r="AG20" s="135" t="s">
        <v>627</v>
      </c>
      <c r="AH20" s="201" t="s">
        <v>291</v>
      </c>
      <c r="AI20" s="141" t="s">
        <v>318</v>
      </c>
      <c r="AJ20" s="141" t="s">
        <v>317</v>
      </c>
      <c r="AL20" s="75" t="s">
        <v>616</v>
      </c>
      <c r="AM20" s="75" t="s">
        <v>352</v>
      </c>
      <c r="AN20" s="201" t="s">
        <v>291</v>
      </c>
      <c r="AO20" s="136" t="s">
        <v>347</v>
      </c>
      <c r="AP20" s="136" t="s">
        <v>346</v>
      </c>
      <c r="AR20" s="135" t="s">
        <v>629</v>
      </c>
      <c r="AS20" s="135" t="s">
        <v>630</v>
      </c>
      <c r="AT20" s="201" t="s">
        <v>291</v>
      </c>
      <c r="AU20" s="75" t="s">
        <v>111</v>
      </c>
      <c r="AV20" s="75" t="s">
        <v>620</v>
      </c>
    </row>
    <row r="21" spans="1:49" x14ac:dyDescent="0.25">
      <c r="A21" s="198"/>
      <c r="B21" s="199">
        <v>2</v>
      </c>
      <c r="C21" s="200"/>
      <c r="D21" s="201"/>
      <c r="E21" s="202">
        <v>1</v>
      </c>
      <c r="F21" s="202"/>
      <c r="H21" s="202">
        <v>0</v>
      </c>
      <c r="I21" s="202"/>
      <c r="J21" s="201"/>
      <c r="K21" s="202">
        <v>2</v>
      </c>
      <c r="L21" s="202"/>
      <c r="N21" s="202">
        <v>2</v>
      </c>
      <c r="O21" s="202"/>
      <c r="P21" s="201"/>
      <c r="Q21" s="202">
        <v>1</v>
      </c>
      <c r="R21" s="202"/>
      <c r="T21" s="202">
        <v>0</v>
      </c>
      <c r="U21" s="202"/>
      <c r="V21" s="201"/>
      <c r="W21" s="202">
        <v>2</v>
      </c>
      <c r="X21" s="202"/>
      <c r="Z21" s="202">
        <v>0</v>
      </c>
      <c r="AA21" s="202"/>
      <c r="AB21" s="201"/>
      <c r="AC21" s="202">
        <v>2</v>
      </c>
      <c r="AD21" s="202"/>
      <c r="AF21" s="202">
        <v>0</v>
      </c>
      <c r="AG21" s="202"/>
      <c r="AH21" s="201"/>
      <c r="AI21" s="202">
        <v>2</v>
      </c>
      <c r="AJ21" s="202"/>
      <c r="AL21" s="202">
        <v>0</v>
      </c>
      <c r="AM21" s="202"/>
      <c r="AN21" s="201"/>
      <c r="AO21" s="202">
        <v>2</v>
      </c>
      <c r="AP21" s="202"/>
      <c r="AR21" s="249"/>
      <c r="AS21" s="249"/>
      <c r="AT21" s="201"/>
      <c r="AU21" s="202" t="s">
        <v>666</v>
      </c>
      <c r="AV21" s="202"/>
    </row>
    <row r="22" spans="1:49" x14ac:dyDescent="0.25">
      <c r="A22" s="198"/>
      <c r="B22" s="199" t="s">
        <v>660</v>
      </c>
      <c r="C22" s="200"/>
      <c r="D22" s="66"/>
      <c r="E22" s="199"/>
      <c r="F22" s="200"/>
      <c r="H22" s="199" t="s">
        <v>652</v>
      </c>
      <c r="I22" s="200"/>
      <c r="J22" s="66"/>
      <c r="K22" s="199"/>
      <c r="L22" s="200"/>
      <c r="N22" s="199" t="s">
        <v>656</v>
      </c>
      <c r="O22" s="200"/>
      <c r="P22" s="66"/>
      <c r="Q22" s="199"/>
      <c r="R22" s="200"/>
      <c r="T22" s="199"/>
      <c r="U22" s="200"/>
      <c r="V22" s="66"/>
      <c r="W22" s="199" t="s">
        <v>658</v>
      </c>
      <c r="X22" s="200"/>
      <c r="Z22" s="199"/>
      <c r="AA22" s="200"/>
      <c r="AB22" s="66"/>
      <c r="AC22" s="199" t="s">
        <v>654</v>
      </c>
      <c r="AD22" s="200"/>
      <c r="AF22" s="199" t="s">
        <v>653</v>
      </c>
      <c r="AG22" s="200"/>
      <c r="AH22" s="66"/>
      <c r="AI22" s="199"/>
      <c r="AJ22" s="200"/>
      <c r="AL22" s="199"/>
      <c r="AM22" s="200"/>
      <c r="AN22" s="66"/>
      <c r="AO22" s="199" t="s">
        <v>598</v>
      </c>
      <c r="AP22" s="200"/>
      <c r="AR22" s="252"/>
      <c r="AS22" s="253"/>
      <c r="AT22" s="66"/>
      <c r="AU22" s="199"/>
      <c r="AV22" s="200"/>
    </row>
    <row r="24" spans="1:49" x14ac:dyDescent="0.25">
      <c r="A24" s="205" t="s">
        <v>138</v>
      </c>
      <c r="B24" s="234" t="s">
        <v>299</v>
      </c>
      <c r="C24" s="235"/>
      <c r="D24" s="235"/>
      <c r="E24" s="235"/>
      <c r="F24" s="236"/>
      <c r="G24" s="67"/>
      <c r="H24" s="234" t="s">
        <v>298</v>
      </c>
      <c r="I24" s="235"/>
      <c r="J24" s="235"/>
      <c r="K24" s="235"/>
      <c r="L24" s="236"/>
      <c r="Z24" s="240" t="s">
        <v>297</v>
      </c>
      <c r="AA24" s="241"/>
      <c r="AB24" s="241"/>
      <c r="AC24" s="241"/>
      <c r="AD24" s="242"/>
      <c r="AF24" s="240" t="s">
        <v>296</v>
      </c>
      <c r="AG24" s="241"/>
      <c r="AH24" s="241"/>
      <c r="AI24" s="241"/>
      <c r="AJ24" s="242"/>
    </row>
    <row r="25" spans="1:49" ht="15" customHeight="1" x14ac:dyDescent="0.25">
      <c r="A25" s="206"/>
      <c r="B25" s="233" t="s">
        <v>329</v>
      </c>
      <c r="C25" s="233"/>
      <c r="E25" s="250" t="s">
        <v>329</v>
      </c>
      <c r="F25" s="251"/>
      <c r="H25" s="233" t="s">
        <v>615</v>
      </c>
      <c r="I25" s="233"/>
      <c r="K25" s="233" t="s">
        <v>659</v>
      </c>
      <c r="L25" s="233"/>
      <c r="Z25" s="244" t="s">
        <v>655</v>
      </c>
      <c r="AA25" s="244"/>
      <c r="AC25" s="244" t="s">
        <v>326</v>
      </c>
      <c r="AD25" s="244"/>
      <c r="AF25" s="244" t="s">
        <v>662</v>
      </c>
      <c r="AG25" s="244"/>
      <c r="AI25" s="244" t="s">
        <v>622</v>
      </c>
      <c r="AJ25" s="244"/>
    </row>
    <row r="26" spans="1:49" x14ac:dyDescent="0.25">
      <c r="A26" s="206"/>
      <c r="B26" s="75" t="s">
        <v>322</v>
      </c>
      <c r="C26" s="75" t="s">
        <v>661</v>
      </c>
      <c r="D26" s="201" t="s">
        <v>291</v>
      </c>
      <c r="E26" s="136" t="s">
        <v>357</v>
      </c>
      <c r="F26" s="136" t="s">
        <v>356</v>
      </c>
      <c r="H26" s="75" t="s">
        <v>657</v>
      </c>
      <c r="I26" s="75" t="s">
        <v>315</v>
      </c>
      <c r="J26" s="201" t="s">
        <v>291</v>
      </c>
      <c r="K26" s="75" t="s">
        <v>619</v>
      </c>
      <c r="L26" s="75" t="s">
        <v>309</v>
      </c>
      <c r="Z26" s="75" t="s">
        <v>349</v>
      </c>
      <c r="AA26" s="75" t="s">
        <v>364</v>
      </c>
      <c r="AB26" s="201" t="s">
        <v>291</v>
      </c>
      <c r="AC26" s="141" t="s">
        <v>318</v>
      </c>
      <c r="AD26" s="141" t="s">
        <v>317</v>
      </c>
      <c r="AF26" s="75" t="s">
        <v>347</v>
      </c>
      <c r="AG26" s="75" t="s">
        <v>346</v>
      </c>
      <c r="AH26" s="201" t="s">
        <v>291</v>
      </c>
      <c r="AI26" s="75" t="s">
        <v>341</v>
      </c>
      <c r="AJ26" s="75" t="s">
        <v>620</v>
      </c>
    </row>
    <row r="27" spans="1:49" x14ac:dyDescent="0.25">
      <c r="A27" s="206"/>
      <c r="B27" s="202">
        <v>1</v>
      </c>
      <c r="C27" s="202"/>
      <c r="D27" s="201"/>
      <c r="E27" s="202">
        <v>2</v>
      </c>
      <c r="F27" s="202"/>
      <c r="H27" s="202">
        <v>2</v>
      </c>
      <c r="I27" s="202"/>
      <c r="J27" s="201"/>
      <c r="K27" s="202">
        <v>0</v>
      </c>
      <c r="L27" s="202"/>
      <c r="Z27" s="202">
        <v>0</v>
      </c>
      <c r="AA27" s="202"/>
      <c r="AB27" s="201"/>
      <c r="AC27" s="202">
        <v>2</v>
      </c>
      <c r="AD27" s="202"/>
      <c r="AF27" s="202">
        <v>2</v>
      </c>
      <c r="AG27" s="202"/>
      <c r="AH27" s="201"/>
      <c r="AI27" s="202">
        <v>1</v>
      </c>
      <c r="AJ27" s="202"/>
    </row>
    <row r="28" spans="1:49" x14ac:dyDescent="0.25">
      <c r="A28" s="206"/>
      <c r="B28" s="199" t="s">
        <v>665</v>
      </c>
      <c r="C28" s="200"/>
      <c r="D28" s="66"/>
      <c r="E28" s="199"/>
      <c r="F28" s="200"/>
      <c r="H28" s="199" t="s">
        <v>663</v>
      </c>
      <c r="I28" s="200"/>
      <c r="J28" s="66"/>
      <c r="K28" s="199"/>
      <c r="L28" s="200"/>
      <c r="Z28" s="199" t="s">
        <v>664</v>
      </c>
      <c r="AA28" s="200"/>
      <c r="AB28" s="66"/>
      <c r="AC28" s="199"/>
      <c r="AD28" s="200"/>
      <c r="AF28" s="199" t="s">
        <v>668</v>
      </c>
      <c r="AG28" s="200"/>
      <c r="AH28" s="66"/>
      <c r="AI28" s="199"/>
      <c r="AJ28" s="200"/>
    </row>
    <row r="30" spans="1:49" x14ac:dyDescent="0.25">
      <c r="A30" s="205" t="s">
        <v>125</v>
      </c>
      <c r="B30" s="234" t="s">
        <v>295</v>
      </c>
      <c r="C30" s="235"/>
      <c r="D30" s="235"/>
      <c r="E30" s="235"/>
      <c r="F30" s="236"/>
      <c r="H30" s="234" t="s">
        <v>294</v>
      </c>
      <c r="I30" s="235"/>
      <c r="J30" s="235"/>
      <c r="K30" s="235"/>
      <c r="L30" s="236"/>
      <c r="Z30" s="240" t="s">
        <v>293</v>
      </c>
      <c r="AA30" s="241"/>
      <c r="AB30" s="241"/>
      <c r="AC30" s="241"/>
      <c r="AD30" s="242"/>
      <c r="AF30" s="240" t="s">
        <v>292</v>
      </c>
      <c r="AG30" s="241"/>
      <c r="AH30" s="241"/>
      <c r="AI30" s="241"/>
      <c r="AJ30" s="242"/>
    </row>
    <row r="31" spans="1:49" ht="15" customHeight="1" x14ac:dyDescent="0.25">
      <c r="A31" s="206"/>
      <c r="B31" s="233" t="s">
        <v>615</v>
      </c>
      <c r="C31" s="233"/>
      <c r="E31" s="250" t="s">
        <v>329</v>
      </c>
      <c r="F31" s="251"/>
      <c r="H31" s="233" t="s">
        <v>329</v>
      </c>
      <c r="I31" s="233"/>
      <c r="J31"/>
      <c r="K31" s="233" t="s">
        <v>323</v>
      </c>
      <c r="L31" s="233"/>
      <c r="Z31" s="244" t="s">
        <v>326</v>
      </c>
      <c r="AA31" s="244"/>
      <c r="AC31" s="244" t="s">
        <v>667</v>
      </c>
      <c r="AD31" s="244"/>
      <c r="AF31" s="244" t="s">
        <v>655</v>
      </c>
      <c r="AG31" s="244"/>
      <c r="AI31" s="244" t="s">
        <v>622</v>
      </c>
      <c r="AJ31" s="244"/>
    </row>
    <row r="32" spans="1:49" x14ac:dyDescent="0.25">
      <c r="A32" s="206"/>
      <c r="B32" s="136" t="s">
        <v>657</v>
      </c>
      <c r="C32" s="136" t="s">
        <v>315</v>
      </c>
      <c r="D32" s="201" t="s">
        <v>291</v>
      </c>
      <c r="E32" s="136" t="s">
        <v>357</v>
      </c>
      <c r="F32" s="136" t="s">
        <v>356</v>
      </c>
      <c r="H32" s="136" t="s">
        <v>322</v>
      </c>
      <c r="I32" s="136" t="s">
        <v>661</v>
      </c>
      <c r="J32" s="201" t="s">
        <v>291</v>
      </c>
      <c r="K32" s="136" t="s">
        <v>619</v>
      </c>
      <c r="L32" s="136" t="s">
        <v>309</v>
      </c>
      <c r="Z32" s="141" t="s">
        <v>318</v>
      </c>
      <c r="AA32" s="141" t="s">
        <v>317</v>
      </c>
      <c r="AB32" s="201" t="s">
        <v>291</v>
      </c>
      <c r="AC32" s="75" t="s">
        <v>347</v>
      </c>
      <c r="AD32" s="75" t="s">
        <v>346</v>
      </c>
      <c r="AF32" s="136" t="s">
        <v>349</v>
      </c>
      <c r="AG32" s="136" t="s">
        <v>364</v>
      </c>
      <c r="AH32" s="201" t="s">
        <v>291</v>
      </c>
      <c r="AI32" s="75" t="s">
        <v>341</v>
      </c>
      <c r="AJ32" s="75" t="s">
        <v>340</v>
      </c>
    </row>
    <row r="33" spans="1:36" customFormat="1" x14ac:dyDescent="0.25">
      <c r="A33" s="206"/>
      <c r="B33" s="202">
        <v>0</v>
      </c>
      <c r="C33" s="202"/>
      <c r="D33" s="201"/>
      <c r="E33" s="202">
        <v>2</v>
      </c>
      <c r="F33" s="202"/>
      <c r="G33" s="65"/>
      <c r="H33" s="202">
        <v>2</v>
      </c>
      <c r="I33" s="202"/>
      <c r="J33" s="201"/>
      <c r="K33" s="202">
        <v>0</v>
      </c>
      <c r="L33" s="202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202" t="s">
        <v>670</v>
      </c>
      <c r="AA33" s="202"/>
      <c r="AB33" s="201"/>
      <c r="AC33" s="202"/>
      <c r="AD33" s="202"/>
      <c r="AF33" s="202">
        <v>2</v>
      </c>
      <c r="AG33" s="202"/>
      <c r="AH33" s="201"/>
      <c r="AI33" s="202">
        <v>0</v>
      </c>
      <c r="AJ33" s="202"/>
    </row>
    <row r="34" spans="1:36" customFormat="1" x14ac:dyDescent="0.25">
      <c r="A34" s="206"/>
      <c r="B34" s="199" t="s">
        <v>669</v>
      </c>
      <c r="C34" s="200"/>
      <c r="D34" s="66"/>
      <c r="E34" s="199"/>
      <c r="F34" s="200"/>
      <c r="G34" s="65"/>
      <c r="H34" s="199" t="s">
        <v>587</v>
      </c>
      <c r="I34" s="200"/>
      <c r="J34" s="66"/>
      <c r="K34" s="199"/>
      <c r="L34" s="200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199"/>
      <c r="AA34" s="200"/>
      <c r="AB34" s="66"/>
      <c r="AC34" s="199"/>
      <c r="AD34" s="200"/>
      <c r="AF34" s="202" t="s">
        <v>671</v>
      </c>
      <c r="AG34" s="202"/>
      <c r="AH34" s="66"/>
      <c r="AI34" s="199"/>
      <c r="AJ34" s="200"/>
    </row>
    <row r="35" spans="1:36" ht="15.75" thickBot="1" x14ac:dyDescent="0.3"/>
    <row r="36" spans="1:36" ht="15.75" thickBot="1" x14ac:dyDescent="0.3">
      <c r="B36" s="225" t="s">
        <v>646</v>
      </c>
      <c r="C36" s="226"/>
      <c r="E36" s="227" t="s">
        <v>645</v>
      </c>
      <c r="F36" s="228"/>
      <c r="H36" s="229" t="s">
        <v>647</v>
      </c>
      <c r="I36" s="230"/>
      <c r="K36" s="231" t="s">
        <v>648</v>
      </c>
      <c r="L36" s="232"/>
      <c r="Z36" s="227" t="s">
        <v>645</v>
      </c>
      <c r="AA36" s="228"/>
      <c r="AC36" s="225" t="s">
        <v>646</v>
      </c>
      <c r="AD36" s="226"/>
      <c r="AF36" s="229" t="s">
        <v>647</v>
      </c>
      <c r="AG36" s="230"/>
      <c r="AI36" s="231" t="s">
        <v>648</v>
      </c>
      <c r="AJ36" s="232"/>
    </row>
  </sheetData>
  <mergeCells count="272">
    <mergeCell ref="K31:L31"/>
    <mergeCell ref="J32:J33"/>
    <mergeCell ref="H33:I33"/>
    <mergeCell ref="K33:L33"/>
    <mergeCell ref="AF34:AG34"/>
    <mergeCell ref="AI34:AJ34"/>
    <mergeCell ref="AF30:AJ30"/>
    <mergeCell ref="AF31:AG31"/>
    <mergeCell ref="AI31:AJ31"/>
    <mergeCell ref="AH32:AH33"/>
    <mergeCell ref="AF33:AG33"/>
    <mergeCell ref="AI33:AJ33"/>
    <mergeCell ref="AH26:AH27"/>
    <mergeCell ref="AF27:AG27"/>
    <mergeCell ref="AI27:AJ27"/>
    <mergeCell ref="A30:A34"/>
    <mergeCell ref="B30:F30"/>
    <mergeCell ref="Z30:AD30"/>
    <mergeCell ref="B31:C31"/>
    <mergeCell ref="E31:F31"/>
    <mergeCell ref="Z31:AA31"/>
    <mergeCell ref="AC31:AD31"/>
    <mergeCell ref="D32:D33"/>
    <mergeCell ref="AB32:AB33"/>
    <mergeCell ref="B33:C33"/>
    <mergeCell ref="E33:F33"/>
    <mergeCell ref="Z33:AA33"/>
    <mergeCell ref="AC33:AD33"/>
    <mergeCell ref="B34:C34"/>
    <mergeCell ref="E34:F34"/>
    <mergeCell ref="Z34:AA34"/>
    <mergeCell ref="AC34:AD34"/>
    <mergeCell ref="H34:I34"/>
    <mergeCell ref="K34:L34"/>
    <mergeCell ref="H30:L30"/>
    <mergeCell ref="H31:I31"/>
    <mergeCell ref="Z27:AA27"/>
    <mergeCell ref="AC27:AD27"/>
    <mergeCell ref="B28:C28"/>
    <mergeCell ref="E28:F28"/>
    <mergeCell ref="H28:I28"/>
    <mergeCell ref="K28:L28"/>
    <mergeCell ref="Z28:AA28"/>
    <mergeCell ref="AC28:AD28"/>
    <mergeCell ref="D26:D27"/>
    <mergeCell ref="J26:J27"/>
    <mergeCell ref="AB26:AB27"/>
    <mergeCell ref="AU22:AV22"/>
    <mergeCell ref="A24:A28"/>
    <mergeCell ref="B24:F24"/>
    <mergeCell ref="H24:L24"/>
    <mergeCell ref="Z24:AD24"/>
    <mergeCell ref="AF24:AJ24"/>
    <mergeCell ref="B25:C25"/>
    <mergeCell ref="E25:F25"/>
    <mergeCell ref="H25:I25"/>
    <mergeCell ref="AI22:AJ22"/>
    <mergeCell ref="AL22:AM22"/>
    <mergeCell ref="AO22:AP22"/>
    <mergeCell ref="K25:L25"/>
    <mergeCell ref="Z25:AA25"/>
    <mergeCell ref="AC25:AD25"/>
    <mergeCell ref="AF25:AG25"/>
    <mergeCell ref="AI25:AJ25"/>
    <mergeCell ref="AR22:AS22"/>
    <mergeCell ref="AF28:AG28"/>
    <mergeCell ref="AI28:AJ28"/>
    <mergeCell ref="B27:C27"/>
    <mergeCell ref="E27:F27"/>
    <mergeCell ref="H27:I27"/>
    <mergeCell ref="K27:L27"/>
    <mergeCell ref="D20:D21"/>
    <mergeCell ref="J20:J21"/>
    <mergeCell ref="P20:P21"/>
    <mergeCell ref="V20:V21"/>
    <mergeCell ref="AB20:AB21"/>
    <mergeCell ref="B21:C21"/>
    <mergeCell ref="E21:F21"/>
    <mergeCell ref="H21:I21"/>
    <mergeCell ref="K21:L21"/>
    <mergeCell ref="N21:O21"/>
    <mergeCell ref="Q21:R21"/>
    <mergeCell ref="Z21:AA21"/>
    <mergeCell ref="T21:U21"/>
    <mergeCell ref="W21:X21"/>
    <mergeCell ref="Z22:AA22"/>
    <mergeCell ref="AC22:AD22"/>
    <mergeCell ref="AF22:AG22"/>
    <mergeCell ref="B22:C22"/>
    <mergeCell ref="E22:F22"/>
    <mergeCell ref="H22:I22"/>
    <mergeCell ref="K22:L22"/>
    <mergeCell ref="N22:O22"/>
    <mergeCell ref="Q22:R22"/>
    <mergeCell ref="T22:U22"/>
    <mergeCell ref="W22:X22"/>
    <mergeCell ref="AR21:AS21"/>
    <mergeCell ref="AU21:AV21"/>
    <mergeCell ref="AC21:AD21"/>
    <mergeCell ref="AF21:AG21"/>
    <mergeCell ref="AI21:AJ21"/>
    <mergeCell ref="AL21:AM21"/>
    <mergeCell ref="AT20:AT21"/>
    <mergeCell ref="AU19:AV19"/>
    <mergeCell ref="AH20:AH21"/>
    <mergeCell ref="AO21:AP21"/>
    <mergeCell ref="AN20:AN21"/>
    <mergeCell ref="AF18:AJ18"/>
    <mergeCell ref="AL18:AP18"/>
    <mergeCell ref="W12:X12"/>
    <mergeCell ref="Z12:AA12"/>
    <mergeCell ref="T19:U19"/>
    <mergeCell ref="W19:X19"/>
    <mergeCell ref="Z19:AA19"/>
    <mergeCell ref="AR18:AV18"/>
    <mergeCell ref="B19:C19"/>
    <mergeCell ref="E19:F19"/>
    <mergeCell ref="H19:I19"/>
    <mergeCell ref="K19:L19"/>
    <mergeCell ref="N19:O19"/>
    <mergeCell ref="Q19:R19"/>
    <mergeCell ref="AL19:AM19"/>
    <mergeCell ref="AO19:AP19"/>
    <mergeCell ref="AR19:AS19"/>
    <mergeCell ref="AC19:AD19"/>
    <mergeCell ref="AF19:AG19"/>
    <mergeCell ref="AI19:AJ19"/>
    <mergeCell ref="AU13:AV13"/>
    <mergeCell ref="B15:X16"/>
    <mergeCell ref="Z15:AV16"/>
    <mergeCell ref="AR12:AS12"/>
    <mergeCell ref="A18:A22"/>
    <mergeCell ref="B18:F18"/>
    <mergeCell ref="H18:L18"/>
    <mergeCell ref="N18:R18"/>
    <mergeCell ref="T18:X18"/>
    <mergeCell ref="AO13:AP13"/>
    <mergeCell ref="AR13:AS13"/>
    <mergeCell ref="B13:C13"/>
    <mergeCell ref="E13:F13"/>
    <mergeCell ref="H13:I13"/>
    <mergeCell ref="K13:L13"/>
    <mergeCell ref="N13:O13"/>
    <mergeCell ref="Q13:R13"/>
    <mergeCell ref="T13:U13"/>
    <mergeCell ref="W13:X13"/>
    <mergeCell ref="Z13:AA13"/>
    <mergeCell ref="AC13:AD13"/>
    <mergeCell ref="AF13:AG13"/>
    <mergeCell ref="AI13:AJ13"/>
    <mergeCell ref="AL13:AM13"/>
    <mergeCell ref="Z18:AD18"/>
    <mergeCell ref="A9:A13"/>
    <mergeCell ref="B9:F9"/>
    <mergeCell ref="H9:L9"/>
    <mergeCell ref="AU12:AV12"/>
    <mergeCell ref="AC12:AD12"/>
    <mergeCell ref="AF12:AG12"/>
    <mergeCell ref="AI12:AJ12"/>
    <mergeCell ref="AL12:AM12"/>
    <mergeCell ref="AN11:AN12"/>
    <mergeCell ref="AT11:AT12"/>
    <mergeCell ref="T12:U12"/>
    <mergeCell ref="AO12:AP12"/>
    <mergeCell ref="AB11:AB12"/>
    <mergeCell ref="AH11:AH12"/>
    <mergeCell ref="T10:U10"/>
    <mergeCell ref="W10:X10"/>
    <mergeCell ref="Z10:AA10"/>
    <mergeCell ref="B12:C12"/>
    <mergeCell ref="E12:F12"/>
    <mergeCell ref="H12:I12"/>
    <mergeCell ref="K12:L12"/>
    <mergeCell ref="N12:O12"/>
    <mergeCell ref="Q12:R12"/>
    <mergeCell ref="D11:D12"/>
    <mergeCell ref="J11:J12"/>
    <mergeCell ref="P11:P12"/>
    <mergeCell ref="V11:V12"/>
    <mergeCell ref="AR9:AV9"/>
    <mergeCell ref="AC10:AD10"/>
    <mergeCell ref="AF10:AG10"/>
    <mergeCell ref="AI10:AJ10"/>
    <mergeCell ref="AL10:AM10"/>
    <mergeCell ref="AO10:AP10"/>
    <mergeCell ref="AR10:AS10"/>
    <mergeCell ref="AR7:AS7"/>
    <mergeCell ref="AU7:AV7"/>
    <mergeCell ref="AU10:AV10"/>
    <mergeCell ref="AF9:AJ9"/>
    <mergeCell ref="AL9:AP9"/>
    <mergeCell ref="Q7:R7"/>
    <mergeCell ref="T7:U7"/>
    <mergeCell ref="W7:X7"/>
    <mergeCell ref="Z7:AA7"/>
    <mergeCell ref="AC7:AD7"/>
    <mergeCell ref="AF7:AG7"/>
    <mergeCell ref="AI7:AJ7"/>
    <mergeCell ref="AL7:AM7"/>
    <mergeCell ref="AO7:AP7"/>
    <mergeCell ref="B6:C6"/>
    <mergeCell ref="E6:F6"/>
    <mergeCell ref="H6:I6"/>
    <mergeCell ref="K6:L6"/>
    <mergeCell ref="N6:O6"/>
    <mergeCell ref="Z6:AA6"/>
    <mergeCell ref="AC6:AD6"/>
    <mergeCell ref="AF6:AG6"/>
    <mergeCell ref="B10:C10"/>
    <mergeCell ref="E10:F10"/>
    <mergeCell ref="H10:I10"/>
    <mergeCell ref="K10:L10"/>
    <mergeCell ref="N10:O10"/>
    <mergeCell ref="Q10:R10"/>
    <mergeCell ref="E7:F7"/>
    <mergeCell ref="H7:I7"/>
    <mergeCell ref="K7:L7"/>
    <mergeCell ref="N7:O7"/>
    <mergeCell ref="D5:D6"/>
    <mergeCell ref="J5:J6"/>
    <mergeCell ref="P5:P6"/>
    <mergeCell ref="N9:R9"/>
    <mergeCell ref="T9:X9"/>
    <mergeCell ref="Z9:AD9"/>
    <mergeCell ref="A3:A7"/>
    <mergeCell ref="B3:F3"/>
    <mergeCell ref="H3:L3"/>
    <mergeCell ref="N3:R3"/>
    <mergeCell ref="T3:X3"/>
    <mergeCell ref="Z3:AD3"/>
    <mergeCell ref="AF3:AJ3"/>
    <mergeCell ref="AL3:AP3"/>
    <mergeCell ref="AR3:AV3"/>
    <mergeCell ref="B4:C4"/>
    <mergeCell ref="E4:F4"/>
    <mergeCell ref="H4:I4"/>
    <mergeCell ref="K4:L4"/>
    <mergeCell ref="N4:O4"/>
    <mergeCell ref="Q4:R4"/>
    <mergeCell ref="AF4:AG4"/>
    <mergeCell ref="Q6:R6"/>
    <mergeCell ref="AI4:AJ4"/>
    <mergeCell ref="AR6:AS6"/>
    <mergeCell ref="AU6:AV6"/>
    <mergeCell ref="B7:C7"/>
    <mergeCell ref="AH5:AH6"/>
    <mergeCell ref="T6:U6"/>
    <mergeCell ref="W6:X6"/>
    <mergeCell ref="B36:C36"/>
    <mergeCell ref="E36:F36"/>
    <mergeCell ref="H36:I36"/>
    <mergeCell ref="K36:L36"/>
    <mergeCell ref="Z36:AA36"/>
    <mergeCell ref="AC36:AD36"/>
    <mergeCell ref="AF36:AG36"/>
    <mergeCell ref="AI36:AJ36"/>
    <mergeCell ref="B1:AV2"/>
    <mergeCell ref="AL4:AM4"/>
    <mergeCell ref="AO4:AP4"/>
    <mergeCell ref="AR4:AS4"/>
    <mergeCell ref="AU4:AV4"/>
    <mergeCell ref="T4:U4"/>
    <mergeCell ref="W4:X4"/>
    <mergeCell ref="AI6:AJ6"/>
    <mergeCell ref="AL6:AM6"/>
    <mergeCell ref="AO6:AP6"/>
    <mergeCell ref="AN5:AN6"/>
    <mergeCell ref="AT5:AT6"/>
    <mergeCell ref="V5:V6"/>
    <mergeCell ref="AB5:AB6"/>
    <mergeCell ref="Z4:AA4"/>
    <mergeCell ref="AC4:AD4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6"/>
  <sheetViews>
    <sheetView tabSelected="1" zoomScale="70" zoomScaleNormal="70" zoomScalePageLayoutView="80" workbookViewId="0">
      <selection activeCell="M28" sqref="M28"/>
    </sheetView>
  </sheetViews>
  <sheetFormatPr defaultRowHeight="15" x14ac:dyDescent="0.25"/>
  <cols>
    <col min="1" max="1" width="24" customWidth="1"/>
  </cols>
  <sheetData>
    <row r="1" spans="1:27" s="1" customFormat="1" ht="21" customHeight="1" x14ac:dyDescent="0.25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</row>
    <row r="2" spans="1:27" ht="31.5" customHeight="1" x14ac:dyDescent="0.25">
      <c r="A2" s="2"/>
      <c r="B2" s="176" t="s">
        <v>14</v>
      </c>
      <c r="C2" s="176"/>
      <c r="D2" s="176"/>
      <c r="E2" s="176" t="s">
        <v>15</v>
      </c>
      <c r="F2" s="176"/>
      <c r="G2" s="176"/>
      <c r="H2" s="176" t="s">
        <v>16</v>
      </c>
      <c r="I2" s="176"/>
      <c r="J2" s="176"/>
      <c r="K2" s="176" t="s">
        <v>17</v>
      </c>
      <c r="L2" s="176"/>
      <c r="M2" s="176"/>
      <c r="N2" s="176" t="s">
        <v>108</v>
      </c>
      <c r="O2" s="176"/>
      <c r="P2" s="176"/>
      <c r="Q2" s="176" t="s">
        <v>92</v>
      </c>
      <c r="R2" s="176"/>
      <c r="S2" s="176"/>
      <c r="T2" s="176" t="s">
        <v>107</v>
      </c>
      <c r="U2" s="176"/>
      <c r="V2" s="176"/>
      <c r="W2" s="3" t="s">
        <v>1</v>
      </c>
      <c r="X2" s="3" t="s">
        <v>4</v>
      </c>
      <c r="Y2" s="3" t="s">
        <v>2</v>
      </c>
      <c r="Z2" s="3" t="s">
        <v>3</v>
      </c>
    </row>
    <row r="3" spans="1:27" x14ac:dyDescent="0.25">
      <c r="A3" s="169" t="s">
        <v>14</v>
      </c>
      <c r="B3" s="256"/>
      <c r="C3" s="256"/>
      <c r="D3" s="256"/>
      <c r="E3" s="174">
        <v>3</v>
      </c>
      <c r="F3" s="174"/>
      <c r="G3" s="174"/>
      <c r="H3" s="174">
        <v>1</v>
      </c>
      <c r="I3" s="174"/>
      <c r="J3" s="174"/>
      <c r="K3" s="174">
        <v>0</v>
      </c>
      <c r="L3" s="174"/>
      <c r="M3" s="174"/>
      <c r="N3" s="174">
        <v>1</v>
      </c>
      <c r="O3" s="174"/>
      <c r="P3" s="174"/>
      <c r="Q3" s="174">
        <v>0</v>
      </c>
      <c r="R3" s="174"/>
      <c r="S3" s="174"/>
      <c r="T3" s="174">
        <v>0</v>
      </c>
      <c r="U3" s="174"/>
      <c r="V3" s="174"/>
      <c r="W3" s="4">
        <f t="shared" ref="W3:W16" si="0">SUM(B3:V3)</f>
        <v>5</v>
      </c>
      <c r="X3" s="4">
        <f>W3/6</f>
        <v>0.83333333333333337</v>
      </c>
      <c r="Y3" s="172">
        <f>W4+W3</f>
        <v>146</v>
      </c>
      <c r="Z3" s="172">
        <v>5</v>
      </c>
    </row>
    <row r="4" spans="1:27" x14ac:dyDescent="0.25">
      <c r="A4" s="169"/>
      <c r="B4" s="5"/>
      <c r="C4" s="6"/>
      <c r="D4" s="7"/>
      <c r="E4" s="62">
        <v>11</v>
      </c>
      <c r="F4" s="62">
        <v>11</v>
      </c>
      <c r="G4" s="62">
        <v>11</v>
      </c>
      <c r="H4" s="62">
        <v>11</v>
      </c>
      <c r="I4" s="62">
        <v>10</v>
      </c>
      <c r="J4" s="62">
        <v>7</v>
      </c>
      <c r="K4" s="62">
        <v>9</v>
      </c>
      <c r="L4" s="62">
        <v>7</v>
      </c>
      <c r="M4" s="62">
        <v>4</v>
      </c>
      <c r="N4" s="62">
        <v>8</v>
      </c>
      <c r="O4" s="62">
        <v>10</v>
      </c>
      <c r="P4" s="62">
        <v>11</v>
      </c>
      <c r="Q4" s="62">
        <v>5</v>
      </c>
      <c r="R4" s="62">
        <v>4</v>
      </c>
      <c r="S4" s="62">
        <v>4</v>
      </c>
      <c r="T4" s="62">
        <v>4</v>
      </c>
      <c r="U4" s="62">
        <v>6</v>
      </c>
      <c r="V4" s="62">
        <v>8</v>
      </c>
      <c r="W4" s="8">
        <f t="shared" si="0"/>
        <v>141</v>
      </c>
      <c r="X4" s="8">
        <f>W4/18</f>
        <v>7.833333333333333</v>
      </c>
      <c r="Y4" s="172"/>
      <c r="Z4" s="172"/>
    </row>
    <row r="5" spans="1:27" x14ac:dyDescent="0.25">
      <c r="A5" s="169" t="s">
        <v>15</v>
      </c>
      <c r="B5" s="174">
        <v>0</v>
      </c>
      <c r="C5" s="174"/>
      <c r="D5" s="174"/>
      <c r="E5" s="254"/>
      <c r="F5" s="254"/>
      <c r="G5" s="254"/>
      <c r="H5" s="174">
        <v>0</v>
      </c>
      <c r="I5" s="174"/>
      <c r="J5" s="174"/>
      <c r="K5" s="174">
        <v>0</v>
      </c>
      <c r="L5" s="174"/>
      <c r="M5" s="174"/>
      <c r="N5" s="174">
        <v>0</v>
      </c>
      <c r="O5" s="174"/>
      <c r="P5" s="174"/>
      <c r="Q5" s="174">
        <v>0</v>
      </c>
      <c r="R5" s="174"/>
      <c r="S5" s="174"/>
      <c r="T5" s="174">
        <v>0</v>
      </c>
      <c r="U5" s="174"/>
      <c r="V5" s="174"/>
      <c r="W5" s="64">
        <f t="shared" si="0"/>
        <v>0</v>
      </c>
      <c r="X5" s="64">
        <f>W5/6</f>
        <v>0</v>
      </c>
      <c r="Y5" s="172">
        <f>W6+W5</f>
        <v>105</v>
      </c>
      <c r="Z5" s="172">
        <v>7</v>
      </c>
    </row>
    <row r="6" spans="1:27" x14ac:dyDescent="0.25">
      <c r="A6" s="169"/>
      <c r="B6" s="62">
        <v>7</v>
      </c>
      <c r="C6" s="62">
        <v>8</v>
      </c>
      <c r="D6" s="62">
        <v>9</v>
      </c>
      <c r="E6" s="9"/>
      <c r="F6" s="10"/>
      <c r="G6" s="11"/>
      <c r="H6" s="62">
        <v>9</v>
      </c>
      <c r="I6" s="62">
        <v>7</v>
      </c>
      <c r="J6" s="62">
        <v>6</v>
      </c>
      <c r="K6" s="62">
        <v>2</v>
      </c>
      <c r="L6" s="62">
        <v>4</v>
      </c>
      <c r="M6" s="62">
        <v>1</v>
      </c>
      <c r="N6" s="62">
        <v>10</v>
      </c>
      <c r="O6" s="62">
        <v>7</v>
      </c>
      <c r="P6" s="62">
        <v>7</v>
      </c>
      <c r="Q6" s="62">
        <v>6</v>
      </c>
      <c r="R6" s="62">
        <v>3</v>
      </c>
      <c r="S6" s="62">
        <v>5</v>
      </c>
      <c r="T6" s="62">
        <v>6</v>
      </c>
      <c r="U6" s="62">
        <v>6</v>
      </c>
      <c r="V6" s="62">
        <v>2</v>
      </c>
      <c r="W6" s="8">
        <f t="shared" si="0"/>
        <v>105</v>
      </c>
      <c r="X6" s="8">
        <f>W6/18</f>
        <v>5.833333333333333</v>
      </c>
      <c r="Y6" s="172"/>
      <c r="Z6" s="172"/>
    </row>
    <row r="7" spans="1:27" x14ac:dyDescent="0.25">
      <c r="A7" s="169" t="s">
        <v>16</v>
      </c>
      <c r="B7" s="174">
        <v>2</v>
      </c>
      <c r="C7" s="174"/>
      <c r="D7" s="174"/>
      <c r="E7" s="174">
        <v>3</v>
      </c>
      <c r="F7" s="174"/>
      <c r="G7" s="174"/>
      <c r="H7" s="254"/>
      <c r="I7" s="254"/>
      <c r="J7" s="254"/>
      <c r="K7" s="174">
        <v>1</v>
      </c>
      <c r="L7" s="174"/>
      <c r="M7" s="174"/>
      <c r="N7" s="174">
        <v>3</v>
      </c>
      <c r="O7" s="174"/>
      <c r="P7" s="174"/>
      <c r="Q7" s="174">
        <v>0</v>
      </c>
      <c r="R7" s="174"/>
      <c r="S7" s="174"/>
      <c r="T7" s="174">
        <v>2</v>
      </c>
      <c r="U7" s="174"/>
      <c r="V7" s="174"/>
      <c r="W7" s="64">
        <f t="shared" si="0"/>
        <v>11</v>
      </c>
      <c r="X7" s="64">
        <f>W7/6</f>
        <v>1.8333333333333333</v>
      </c>
      <c r="Y7" s="172">
        <f>W8+W7</f>
        <v>178</v>
      </c>
      <c r="Z7" s="172">
        <v>4</v>
      </c>
    </row>
    <row r="8" spans="1:27" x14ac:dyDescent="0.25">
      <c r="A8" s="169"/>
      <c r="B8" s="62">
        <v>7</v>
      </c>
      <c r="C8" s="62">
        <v>11</v>
      </c>
      <c r="D8" s="62">
        <v>11</v>
      </c>
      <c r="E8" s="62">
        <v>11</v>
      </c>
      <c r="F8" s="62">
        <v>11</v>
      </c>
      <c r="G8" s="62">
        <v>11</v>
      </c>
      <c r="H8" s="9"/>
      <c r="I8" s="10"/>
      <c r="J8" s="11"/>
      <c r="K8" s="62">
        <v>11</v>
      </c>
      <c r="L8" s="62">
        <v>7</v>
      </c>
      <c r="M8" s="62">
        <v>6</v>
      </c>
      <c r="N8" s="62">
        <v>11</v>
      </c>
      <c r="O8" s="62">
        <v>11</v>
      </c>
      <c r="P8" s="62">
        <v>11</v>
      </c>
      <c r="Q8" s="62">
        <v>8</v>
      </c>
      <c r="R8" s="62">
        <v>10</v>
      </c>
      <c r="S8" s="62">
        <v>4</v>
      </c>
      <c r="T8" s="62">
        <v>11</v>
      </c>
      <c r="U8" s="62">
        <v>4</v>
      </c>
      <c r="V8" s="62">
        <v>11</v>
      </c>
      <c r="W8" s="8">
        <f t="shared" si="0"/>
        <v>167</v>
      </c>
      <c r="X8" s="8">
        <f>W8/18</f>
        <v>9.2777777777777786</v>
      </c>
      <c r="Y8" s="172"/>
      <c r="Z8" s="172"/>
    </row>
    <row r="9" spans="1:27" x14ac:dyDescent="0.25">
      <c r="A9" s="169" t="s">
        <v>17</v>
      </c>
      <c r="B9" s="174">
        <v>3</v>
      </c>
      <c r="C9" s="174"/>
      <c r="D9" s="174"/>
      <c r="E9" s="174">
        <v>3</v>
      </c>
      <c r="F9" s="174"/>
      <c r="G9" s="174"/>
      <c r="H9" s="174">
        <v>2</v>
      </c>
      <c r="I9" s="174"/>
      <c r="J9" s="174"/>
      <c r="K9" s="254"/>
      <c r="L9" s="254"/>
      <c r="M9" s="254"/>
      <c r="N9" s="174">
        <v>3</v>
      </c>
      <c r="O9" s="174"/>
      <c r="P9" s="174"/>
      <c r="Q9" s="174">
        <v>2</v>
      </c>
      <c r="R9" s="174"/>
      <c r="S9" s="174"/>
      <c r="T9" s="174">
        <v>0</v>
      </c>
      <c r="U9" s="174"/>
      <c r="V9" s="174"/>
      <c r="W9" s="64">
        <f t="shared" si="0"/>
        <v>13</v>
      </c>
      <c r="X9" s="64">
        <f>W9/6</f>
        <v>2.1666666666666665</v>
      </c>
      <c r="Y9" s="172">
        <f>W10+W9</f>
        <v>194</v>
      </c>
      <c r="Z9" s="172" t="s">
        <v>672</v>
      </c>
    </row>
    <row r="10" spans="1:27" ht="21" x14ac:dyDescent="0.35">
      <c r="A10" s="169"/>
      <c r="B10" s="62">
        <v>11</v>
      </c>
      <c r="C10" s="62">
        <v>11</v>
      </c>
      <c r="D10" s="62">
        <v>11</v>
      </c>
      <c r="E10" s="62">
        <v>11</v>
      </c>
      <c r="F10" s="62">
        <v>11</v>
      </c>
      <c r="G10" s="62">
        <v>11</v>
      </c>
      <c r="H10" s="62">
        <v>8</v>
      </c>
      <c r="I10" s="62">
        <v>11</v>
      </c>
      <c r="J10" s="62">
        <v>11</v>
      </c>
      <c r="K10" s="9"/>
      <c r="L10" s="10"/>
      <c r="M10" s="11"/>
      <c r="N10" s="62">
        <v>11</v>
      </c>
      <c r="O10" s="62">
        <v>11</v>
      </c>
      <c r="P10" s="62">
        <v>11</v>
      </c>
      <c r="Q10" s="62">
        <v>6</v>
      </c>
      <c r="R10" s="62">
        <v>11</v>
      </c>
      <c r="S10" s="62">
        <v>11</v>
      </c>
      <c r="T10" s="62">
        <v>10</v>
      </c>
      <c r="U10" s="62">
        <v>6</v>
      </c>
      <c r="V10" s="62">
        <v>8</v>
      </c>
      <c r="W10" s="8">
        <f t="shared" si="0"/>
        <v>181</v>
      </c>
      <c r="X10" s="8">
        <f>W10/18</f>
        <v>10.055555555555555</v>
      </c>
      <c r="Y10" s="172"/>
      <c r="Z10" s="172"/>
      <c r="AA10" s="33" t="s">
        <v>673</v>
      </c>
    </row>
    <row r="11" spans="1:27" x14ac:dyDescent="0.25">
      <c r="A11" s="169" t="s">
        <v>108</v>
      </c>
      <c r="B11" s="174">
        <v>2</v>
      </c>
      <c r="C11" s="174"/>
      <c r="D11" s="174"/>
      <c r="E11" s="174">
        <v>3</v>
      </c>
      <c r="F11" s="174"/>
      <c r="G11" s="174"/>
      <c r="H11" s="174">
        <v>0</v>
      </c>
      <c r="I11" s="174"/>
      <c r="J11" s="174"/>
      <c r="K11" s="174">
        <v>0</v>
      </c>
      <c r="L11" s="174"/>
      <c r="M11" s="174"/>
      <c r="N11" s="254"/>
      <c r="O11" s="254"/>
      <c r="P11" s="254"/>
      <c r="Q11" s="174">
        <v>0</v>
      </c>
      <c r="R11" s="174"/>
      <c r="S11" s="174"/>
      <c r="T11" s="174">
        <v>0</v>
      </c>
      <c r="U11" s="174"/>
      <c r="V11" s="174"/>
      <c r="W11" s="64">
        <f t="shared" si="0"/>
        <v>5</v>
      </c>
      <c r="X11" s="64">
        <f>W11/6</f>
        <v>0.83333333333333337</v>
      </c>
      <c r="Y11" s="172">
        <f>W12+W11</f>
        <v>118</v>
      </c>
      <c r="Z11" s="172">
        <v>6</v>
      </c>
    </row>
    <row r="12" spans="1:27" x14ac:dyDescent="0.25">
      <c r="A12" s="169"/>
      <c r="B12" s="62">
        <v>11</v>
      </c>
      <c r="C12" s="62">
        <v>11</v>
      </c>
      <c r="D12" s="62">
        <v>9</v>
      </c>
      <c r="E12" s="62">
        <v>11</v>
      </c>
      <c r="F12" s="62">
        <v>11</v>
      </c>
      <c r="G12" s="62">
        <v>11</v>
      </c>
      <c r="H12" s="62">
        <v>3</v>
      </c>
      <c r="I12" s="62">
        <v>6</v>
      </c>
      <c r="J12" s="62">
        <v>7</v>
      </c>
      <c r="K12" s="62">
        <v>2</v>
      </c>
      <c r="L12" s="62">
        <v>0</v>
      </c>
      <c r="M12" s="62">
        <v>4</v>
      </c>
      <c r="N12" s="9"/>
      <c r="O12" s="10"/>
      <c r="P12" s="11"/>
      <c r="Q12" s="62">
        <v>9</v>
      </c>
      <c r="R12" s="62">
        <v>6</v>
      </c>
      <c r="S12" s="62">
        <v>5</v>
      </c>
      <c r="T12" s="62">
        <v>5</v>
      </c>
      <c r="U12" s="62">
        <v>2</v>
      </c>
      <c r="V12" s="62">
        <v>0</v>
      </c>
      <c r="W12" s="8">
        <f t="shared" si="0"/>
        <v>113</v>
      </c>
      <c r="X12" s="8">
        <f>W12/18</f>
        <v>6.2777777777777777</v>
      </c>
      <c r="Y12" s="172"/>
      <c r="Z12" s="172"/>
    </row>
    <row r="13" spans="1:27" x14ac:dyDescent="0.25">
      <c r="A13" s="169" t="s">
        <v>92</v>
      </c>
      <c r="B13" s="174">
        <v>3</v>
      </c>
      <c r="C13" s="174"/>
      <c r="D13" s="174"/>
      <c r="E13" s="174">
        <v>3</v>
      </c>
      <c r="F13" s="174"/>
      <c r="G13" s="174"/>
      <c r="H13" s="174">
        <v>3</v>
      </c>
      <c r="I13" s="174"/>
      <c r="J13" s="174"/>
      <c r="K13" s="174">
        <v>1</v>
      </c>
      <c r="L13" s="174"/>
      <c r="M13" s="174"/>
      <c r="N13" s="174">
        <v>3</v>
      </c>
      <c r="O13" s="174"/>
      <c r="P13" s="174"/>
      <c r="Q13" s="254"/>
      <c r="R13" s="254"/>
      <c r="S13" s="254"/>
      <c r="T13" s="174">
        <v>2</v>
      </c>
      <c r="U13" s="174"/>
      <c r="V13" s="174"/>
      <c r="W13" s="64">
        <f t="shared" si="0"/>
        <v>15</v>
      </c>
      <c r="X13" s="64">
        <f>W13/6</f>
        <v>2.5</v>
      </c>
      <c r="Y13" s="172">
        <f>W14+W13</f>
        <v>204</v>
      </c>
      <c r="Z13" s="172">
        <v>1</v>
      </c>
    </row>
    <row r="14" spans="1:27" x14ac:dyDescent="0.25">
      <c r="A14" s="169"/>
      <c r="B14" s="62">
        <v>11</v>
      </c>
      <c r="C14" s="62">
        <v>11</v>
      </c>
      <c r="D14" s="62">
        <v>11</v>
      </c>
      <c r="E14" s="62">
        <v>11</v>
      </c>
      <c r="F14" s="62">
        <v>11</v>
      </c>
      <c r="G14" s="62">
        <v>11</v>
      </c>
      <c r="H14" s="62">
        <v>11</v>
      </c>
      <c r="I14" s="62">
        <v>11</v>
      </c>
      <c r="J14" s="62">
        <v>11</v>
      </c>
      <c r="K14" s="62">
        <v>11</v>
      </c>
      <c r="L14" s="62">
        <v>9</v>
      </c>
      <c r="M14" s="62">
        <v>9</v>
      </c>
      <c r="N14" s="62">
        <v>11</v>
      </c>
      <c r="O14" s="62">
        <v>11</v>
      </c>
      <c r="P14" s="62">
        <v>11</v>
      </c>
      <c r="Q14" s="9"/>
      <c r="R14" s="10"/>
      <c r="S14" s="11"/>
      <c r="T14" s="62">
        <v>11</v>
      </c>
      <c r="U14" s="62">
        <v>6</v>
      </c>
      <c r="V14" s="62">
        <v>11</v>
      </c>
      <c r="W14" s="8">
        <f t="shared" si="0"/>
        <v>189</v>
      </c>
      <c r="X14" s="8">
        <f>W14/18</f>
        <v>10.5</v>
      </c>
      <c r="Y14" s="172"/>
      <c r="Z14" s="172"/>
    </row>
    <row r="15" spans="1:27" x14ac:dyDescent="0.25">
      <c r="A15" s="169" t="s">
        <v>107</v>
      </c>
      <c r="B15" s="174">
        <v>3</v>
      </c>
      <c r="C15" s="174"/>
      <c r="D15" s="174"/>
      <c r="E15" s="174">
        <v>3</v>
      </c>
      <c r="F15" s="174"/>
      <c r="G15" s="174"/>
      <c r="H15" s="174">
        <v>1</v>
      </c>
      <c r="I15" s="174"/>
      <c r="J15" s="174"/>
      <c r="K15" s="174">
        <v>3</v>
      </c>
      <c r="L15" s="174"/>
      <c r="M15" s="174"/>
      <c r="N15" s="174">
        <v>3</v>
      </c>
      <c r="O15" s="174"/>
      <c r="P15" s="174"/>
      <c r="Q15" s="174">
        <v>1</v>
      </c>
      <c r="R15" s="174"/>
      <c r="S15" s="174"/>
      <c r="T15" s="254"/>
      <c r="U15" s="254"/>
      <c r="V15" s="254"/>
      <c r="W15" s="64">
        <f t="shared" si="0"/>
        <v>14</v>
      </c>
      <c r="X15" s="64">
        <f>W15/6</f>
        <v>2.3333333333333335</v>
      </c>
      <c r="Y15" s="172">
        <f>W16+W15</f>
        <v>194</v>
      </c>
      <c r="Z15" s="172" t="s">
        <v>672</v>
      </c>
    </row>
    <row r="16" spans="1:27" ht="21" x14ac:dyDescent="0.35">
      <c r="A16" s="169"/>
      <c r="B16" s="62">
        <v>11</v>
      </c>
      <c r="C16" s="62">
        <v>11</v>
      </c>
      <c r="D16" s="62">
        <v>11</v>
      </c>
      <c r="E16" s="62">
        <v>11</v>
      </c>
      <c r="F16" s="62">
        <v>11</v>
      </c>
      <c r="G16" s="62">
        <v>11</v>
      </c>
      <c r="H16" s="62">
        <v>10</v>
      </c>
      <c r="I16" s="62">
        <v>11</v>
      </c>
      <c r="J16" s="62">
        <v>7</v>
      </c>
      <c r="K16" s="62">
        <v>11</v>
      </c>
      <c r="L16" s="62">
        <v>11</v>
      </c>
      <c r="M16" s="62">
        <v>11</v>
      </c>
      <c r="N16" s="62">
        <v>11</v>
      </c>
      <c r="O16" s="62">
        <v>11</v>
      </c>
      <c r="P16" s="62">
        <v>11</v>
      </c>
      <c r="Q16" s="62">
        <v>3</v>
      </c>
      <c r="R16" s="62">
        <v>11</v>
      </c>
      <c r="S16" s="62">
        <v>6</v>
      </c>
      <c r="T16" s="9"/>
      <c r="U16" s="10"/>
      <c r="V16" s="11"/>
      <c r="W16" s="8">
        <f t="shared" si="0"/>
        <v>180</v>
      </c>
      <c r="X16" s="8">
        <f>W16/18</f>
        <v>10</v>
      </c>
      <c r="Y16" s="172"/>
      <c r="Z16" s="172"/>
      <c r="AA16" s="33" t="s">
        <v>674</v>
      </c>
    </row>
  </sheetData>
  <mergeCells count="78">
    <mergeCell ref="N11:P11"/>
    <mergeCell ref="Y11:Y12"/>
    <mergeCell ref="Z11:Z12"/>
    <mergeCell ref="A11:A12"/>
    <mergeCell ref="B11:D11"/>
    <mergeCell ref="E11:G11"/>
    <mergeCell ref="H11:J11"/>
    <mergeCell ref="K11:M11"/>
    <mergeCell ref="Y7:Y8"/>
    <mergeCell ref="Z7:Z8"/>
    <mergeCell ref="A9:A10"/>
    <mergeCell ref="B9:D9"/>
    <mergeCell ref="E9:G9"/>
    <mergeCell ref="H9:J9"/>
    <mergeCell ref="N9:P9"/>
    <mergeCell ref="Y9:Y10"/>
    <mergeCell ref="Z9:Z10"/>
    <mergeCell ref="A7:A8"/>
    <mergeCell ref="B7:D7"/>
    <mergeCell ref="E7:G7"/>
    <mergeCell ref="H7:J7"/>
    <mergeCell ref="N7:P7"/>
    <mergeCell ref="K7:M7"/>
    <mergeCell ref="K9:M9"/>
    <mergeCell ref="Y5:Y6"/>
    <mergeCell ref="Z5:Z6"/>
    <mergeCell ref="A3:A4"/>
    <mergeCell ref="B3:D3"/>
    <mergeCell ref="E3:G3"/>
    <mergeCell ref="H3:J3"/>
    <mergeCell ref="N3:P3"/>
    <mergeCell ref="K3:M3"/>
    <mergeCell ref="K5:M5"/>
    <mergeCell ref="A5:A6"/>
    <mergeCell ref="B5:D5"/>
    <mergeCell ref="E5:G5"/>
    <mergeCell ref="H5:J5"/>
    <mergeCell ref="N5:P5"/>
    <mergeCell ref="Q5:S5"/>
    <mergeCell ref="Q2:S2"/>
    <mergeCell ref="T2:V2"/>
    <mergeCell ref="A1:Z1"/>
    <mergeCell ref="Y3:Y4"/>
    <mergeCell ref="Z3:Z4"/>
    <mergeCell ref="B2:D2"/>
    <mergeCell ref="E2:G2"/>
    <mergeCell ref="H2:J2"/>
    <mergeCell ref="N2:P2"/>
    <mergeCell ref="K2:M2"/>
    <mergeCell ref="Q3:S3"/>
    <mergeCell ref="Q7:S7"/>
    <mergeCell ref="Q9:S9"/>
    <mergeCell ref="Q11:S11"/>
    <mergeCell ref="T3:V3"/>
    <mergeCell ref="T5:V5"/>
    <mergeCell ref="T7:V7"/>
    <mergeCell ref="T9:V9"/>
    <mergeCell ref="T11:V11"/>
    <mergeCell ref="A13:A14"/>
    <mergeCell ref="B13:D13"/>
    <mergeCell ref="E13:G13"/>
    <mergeCell ref="H13:J13"/>
    <mergeCell ref="K13:M13"/>
    <mergeCell ref="N13:P13"/>
    <mergeCell ref="Q13:S13"/>
    <mergeCell ref="T13:V13"/>
    <mergeCell ref="Y13:Y14"/>
    <mergeCell ref="Z13:Z14"/>
    <mergeCell ref="A15:A16"/>
    <mergeCell ref="B15:D15"/>
    <mergeCell ref="E15:G15"/>
    <mergeCell ref="H15:J15"/>
    <mergeCell ref="K15:M15"/>
    <mergeCell ref="N15:P15"/>
    <mergeCell ref="Q15:S15"/>
    <mergeCell ref="T15:V15"/>
    <mergeCell ref="Y15:Y16"/>
    <mergeCell ref="Z15:Z1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&amp;CIAPS SQUASH CHAMPIONSHIPS
GIRLS ROUND ROBIN GROUPS
29TH APRIL - 1ST MAY 2019 NOTTINGHAM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Groups List</vt:lpstr>
      <vt:lpstr>U11 RR</vt:lpstr>
      <vt:lpstr>U11 KO</vt:lpstr>
      <vt:lpstr>Open RR</vt:lpstr>
      <vt:lpstr>Open KO</vt:lpstr>
      <vt:lpstr>Doubles KO</vt:lpstr>
      <vt:lpstr>Girls 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pilcher</dc:creator>
  <cp:lastModifiedBy>Frances Hide</cp:lastModifiedBy>
  <cp:lastPrinted>2019-04-26T07:58:20Z</cp:lastPrinted>
  <dcterms:created xsi:type="dcterms:W3CDTF">2019-03-30T09:41:12Z</dcterms:created>
  <dcterms:modified xsi:type="dcterms:W3CDTF">2019-05-02T08:07:50Z</dcterms:modified>
</cp:coreProperties>
</file>